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Проект - решение о бюджете на 2022-2024гг\Приложения\"/>
    </mc:Choice>
  </mc:AlternateContent>
  <bookViews>
    <workbookView xWindow="0" yWindow="0" windowWidth="19420" windowHeight="10220"/>
  </bookViews>
  <sheets>
    <sheet name="ассигн" sheetId="1" r:id="rId1"/>
  </sheets>
  <definedNames>
    <definedName name="_xlnm.Print_Titles" localSheetId="0">ассигн!$12:$14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69" i="1" l="1"/>
  <c r="V70" i="1"/>
  <c r="V72" i="1"/>
  <c r="V73" i="1"/>
  <c r="X78" i="1" l="1"/>
  <c r="V78" i="1"/>
  <c r="X84" i="1" l="1"/>
  <c r="X83" i="1" s="1"/>
  <c r="X55" i="1"/>
  <c r="X54" i="1" s="1"/>
  <c r="X53" i="1" s="1"/>
  <c r="Y79" i="1" l="1"/>
  <c r="Y81" i="1"/>
  <c r="Y78" i="1" s="1"/>
  <c r="X79" i="1"/>
  <c r="X81" i="1"/>
  <c r="Y84" i="1"/>
  <c r="Y83" i="1" s="1"/>
  <c r="Y22" i="1"/>
  <c r="X22" i="1"/>
  <c r="Y24" i="1"/>
  <c r="X24" i="1"/>
  <c r="Y89" i="1"/>
  <c r="Y88" i="1" s="1"/>
  <c r="Y87" i="1" s="1"/>
  <c r="Y86" i="1" s="1"/>
  <c r="X89" i="1"/>
  <c r="X88" i="1" s="1"/>
  <c r="X87" i="1" s="1"/>
  <c r="X86" i="1" s="1"/>
  <c r="Y51" i="1"/>
  <c r="Y50" i="1" s="1"/>
  <c r="Y49" i="1" s="1"/>
  <c r="X51" i="1"/>
  <c r="X50" i="1" s="1"/>
  <c r="X49" i="1" s="1"/>
  <c r="Y46" i="1"/>
  <c r="Y45" i="1" s="1"/>
  <c r="Y44" i="1" s="1"/>
  <c r="Y43" i="1" s="1"/>
  <c r="X46" i="1"/>
  <c r="X45" i="1" s="1"/>
  <c r="X44" i="1" s="1"/>
  <c r="X43" i="1" s="1"/>
  <c r="Y39" i="1"/>
  <c r="Y38" i="1" s="1"/>
  <c r="Y37" i="1" s="1"/>
  <c r="Y36" i="1" s="1"/>
  <c r="X39" i="1"/>
  <c r="X38" i="1" s="1"/>
  <c r="X37" i="1" s="1"/>
  <c r="X36" i="1" s="1"/>
  <c r="Y34" i="1"/>
  <c r="Y33" i="1" s="1"/>
  <c r="Y32" i="1" s="1"/>
  <c r="X34" i="1"/>
  <c r="X33" i="1" s="1"/>
  <c r="X32" i="1" s="1"/>
  <c r="Y26" i="1"/>
  <c r="X26" i="1"/>
  <c r="Y18" i="1"/>
  <c r="Y17" i="1" s="1"/>
  <c r="Y16" i="1" s="1"/>
  <c r="X18" i="1"/>
  <c r="X17" i="1" s="1"/>
  <c r="X16" i="1" s="1"/>
  <c r="V81" i="1"/>
  <c r="V79" i="1"/>
  <c r="V89" i="1"/>
  <c r="V88" i="1" s="1"/>
  <c r="V87" i="1" s="1"/>
  <c r="V86" i="1" s="1"/>
  <c r="V67" i="1"/>
  <c r="V66" i="1" s="1"/>
  <c r="V58" i="1" s="1"/>
  <c r="V64" i="1"/>
  <c r="V63" i="1" s="1"/>
  <c r="V61" i="1"/>
  <c r="V60" i="1" s="1"/>
  <c r="V59" i="1" s="1"/>
  <c r="V55" i="1"/>
  <c r="V54" i="1" s="1"/>
  <c r="V53" i="1" s="1"/>
  <c r="V51" i="1"/>
  <c r="V50" i="1" s="1"/>
  <c r="V49" i="1" s="1"/>
  <c r="V46" i="1"/>
  <c r="V45" i="1" s="1"/>
  <c r="V44" i="1" s="1"/>
  <c r="V43" i="1" s="1"/>
  <c r="V39" i="1"/>
  <c r="V41" i="1"/>
  <c r="V24" i="1"/>
  <c r="V30" i="1"/>
  <c r="V29" i="1" s="1"/>
  <c r="V28" i="1" s="1"/>
  <c r="V34" i="1"/>
  <c r="V33" i="1" s="1"/>
  <c r="V32" i="1" s="1"/>
  <c r="Y21" i="1" l="1"/>
  <c r="Y20" i="1" s="1"/>
  <c r="X21" i="1"/>
  <c r="X20" i="1" s="1"/>
  <c r="X77" i="1"/>
  <c r="Y48" i="1"/>
  <c r="V77" i="1"/>
  <c r="V48" i="1"/>
  <c r="V38" i="1"/>
  <c r="V37" i="1" s="1"/>
  <c r="V36" i="1" s="1"/>
  <c r="X48" i="1"/>
  <c r="V57" i="1"/>
  <c r="X15" i="1"/>
  <c r="Y15" i="1"/>
  <c r="Y77" i="1"/>
  <c r="Y76" i="1" s="1"/>
  <c r="Y75" i="1" s="1"/>
  <c r="V26" i="1"/>
  <c r="V22" i="1"/>
  <c r="V76" i="1" l="1"/>
  <c r="V75" i="1" s="1"/>
  <c r="X76" i="1"/>
  <c r="X75" i="1" s="1"/>
  <c r="X94" i="1" s="1"/>
  <c r="Y94" i="1"/>
  <c r="V21" i="1"/>
  <c r="V20" i="1" s="1"/>
  <c r="V18" i="1"/>
  <c r="V17" i="1" s="1"/>
  <c r="V16" i="1" s="1"/>
  <c r="V15" i="1" s="1"/>
  <c r="V94" i="1" l="1"/>
</calcChain>
</file>

<file path=xl/sharedStrings.xml><?xml version="1.0" encoding="utf-8"?>
<sst xmlns="http://schemas.openxmlformats.org/spreadsheetml/2006/main" count="263" uniqueCount="84">
  <si>
    <t xml:space="preserve">                                    ___________________</t>
  </si>
  <si>
    <t/>
  </si>
  <si>
    <t>Вид изменений</t>
  </si>
  <si>
    <t>Подвид (код)</t>
  </si>
  <si>
    <t>КВР</t>
  </si>
  <si>
    <t>КЦСР</t>
  </si>
  <si>
    <t>ПР</t>
  </si>
  <si>
    <t>РЗ</t>
  </si>
  <si>
    <t>Наименование</t>
  </si>
  <si>
    <t>ВР</t>
  </si>
  <si>
    <t>РзПр (подраздел)</t>
  </si>
  <si>
    <t>КОСГУ</t>
  </si>
  <si>
    <t>руб.</t>
  </si>
  <si>
    <t>Сумма на 2022 год</t>
  </si>
  <si>
    <t>Сумма на 2023 год</t>
  </si>
  <si>
    <t>Сумма на 2024 год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</si>
  <si>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</si>
  <si>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</si>
  <si>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Расходы на обеспечение функций муниципальных органов </t>
  </si>
  <si>
    <t>Межбюджетные трансферты</t>
  </si>
  <si>
    <t>Иные межбюджетные трансферты</t>
  </si>
  <si>
    <t>Резервный фонд</t>
  </si>
  <si>
    <t>Закупки товаров, работ и услуг для государственных нужд</t>
  </si>
  <si>
    <t>Резервные средства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</si>
  <si>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</si>
  <si>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</si>
  <si>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</si>
  <si>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</si>
  <si>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</si>
  <si>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Высшее должностное лицо органа местного самоуправления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</si>
  <si>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</si>
  <si>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</si>
  <si>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Уплата налогов, сборов и иных платежей </t>
  </si>
  <si>
    <t xml:space="preserve">Резервный фонд </t>
  </si>
  <si>
    <t>01</t>
  </si>
  <si>
    <t>02</t>
  </si>
  <si>
    <t>00</t>
  </si>
  <si>
    <t>04</t>
  </si>
  <si>
    <t>06</t>
  </si>
  <si>
    <t>11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</si>
  <si>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</si>
  <si>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</si>
  <si>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</si>
  <si>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12</t>
  </si>
  <si>
    <t>03</t>
  </si>
  <si>
    <t>05</t>
  </si>
  <si>
    <t>08</t>
  </si>
  <si>
    <t>Национальная безопасность и правоохранительная деятельность</t>
  </si>
  <si>
    <t>09</t>
  </si>
  <si>
    <t>10</t>
  </si>
  <si>
    <t>Национальная экономика</t>
  </si>
  <si>
    <t>Дорожное хозяйство( дорожные фонды)</t>
  </si>
  <si>
    <t xml:space="preserve">Содержание автомобильных дорог и дорожных сооружений 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</si>
  <si>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</si>
  <si>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</si>
  <si>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</si>
  <si>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 xml:space="preserve">Реализация расходов на благоустройство поселений </t>
  </si>
  <si>
    <t xml:space="preserve">Реализация мероприятий на уличное освещение в границах поселения </t>
  </si>
  <si>
    <t>Реализация мероприятий на организацию и содержание мест захоронения в границах поселений</t>
  </si>
  <si>
    <t>Прочие мероприятия по благоустройству поселений</t>
  </si>
  <si>
    <t>Культура, кинемотография</t>
  </si>
  <si>
    <t xml:space="preserve">Культура </t>
  </si>
  <si>
    <t xml:space="preserve">Учреждения культуры и мероприятия в сфере культуры и кинематографии </t>
  </si>
  <si>
    <t xml:space="preserve">Расходы по обеспечение деятельности (оказания услуг) муниципальных учреждений </t>
  </si>
  <si>
    <t>Расходы на выплаты персоналу казенных учреждений</t>
  </si>
  <si>
    <t>Социальная политика</t>
  </si>
  <si>
    <t>Пенсионное обеспечение</t>
  </si>
  <si>
    <t xml:space="preserve">Выплата муниципальной социальной доплаты к пенсии 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</si>
  <si>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</si>
  <si>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</si>
  <si>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Всего расходов</t>
  </si>
  <si>
    <t>Реализация мероприятий по государственной программе НСО "Культура НСО"</t>
  </si>
  <si>
    <t>99</t>
  </si>
  <si>
    <t>Неуказанный вид расходов</t>
  </si>
  <si>
    <t>Условно утвержденные расходы</t>
  </si>
  <si>
    <t>08000L4670</t>
  </si>
  <si>
    <t>Приложение 2
  к решению сессии Совета депутатов Новоичинского сельсовета Куйбышевского района Новосибирской области  "О бюджете Новоичинского сельсовета Куйбышевского района  на 2022 год и плановый период 2023 и 2024годов"</t>
  </si>
  <si>
    <t xml:space="preserve">Распределение бюджетных ассигнований бюджета Новоичинского сельсовета Куйбышевского района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2022 год и плановый период 2023 и 2024 годов </t>
  </si>
  <si>
    <t>Муниципальная программа
«Развитие субъектов малого и среднего предпринимательства на территории
 Новоичинского сельсовета Куйбышевского района
Новосибирской области на 2021-2023 годы»</t>
  </si>
  <si>
    <t xml:space="preserve">Муниципальная программа «Обеспечение первичных мер пожарной безопасности
на территории Новоичинского сельсовета Куйбышевского района Новосибирской области на период 2021-2023 годы» </t>
  </si>
  <si>
    <t>Гражданская оборона</t>
  </si>
  <si>
    <t>99000S0240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</si>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</sst>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4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0" xfId="1"/>
    <xf numFmtId="0" fontId="5" fillId="0" borderId="0" xfId="1" applyProtection="1">
      <protection hidden="1"/>
    </xf>
    <xf numFmtId="0" fontId="5" fillId="0" borderId="0" xfId="1" applyFont="1" applyFill="1" applyProtection="1">
      <protection hidden="1"/>
    </xf>
    <xf numFmtId="0" fontId="0" fillId="0" borderId="0" xfId="0" applyAlignment="1"/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49" fontId="8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9" fillId="0" borderId="1" xfId="0" applyFont="1" applyBorder="1"/>
    <xf numFmtId="0" fontId="8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0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0" applyNumberFormat="1" applyFont="1" applyBorder="1" applyAlignment="1">
      <alignment horizontal="righ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4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4" xfId="0" applyNumberFormat="1" applyFont="1" applyFill="1" applyBorder="1" applyAlignment="1" applyProtection="1">
      <alignment horizontal="left" vertical="center" wrapText="1"/>
      <protection hidden="1"/>
    </xf>
    <xf numFmtId="0" fontId="9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0" applyNumberFormat="1" applyFont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9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8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>
      <alignment horizontal="right"/>
    </xf>
    <xf numFmtId="2" fontId="3" fillId="0" borderId="5" xfId="0" applyNumberFormat="1" applyFont="1" applyFill="1" applyBorder="1" applyAlignment="1" applyProtection="1">
      <alignment horizontal="center" vertical="center"/>
      <protection hidden="1"/>
    </xf>
    <xf numFmtId="2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5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9" fillId="0" borderId="4" xfId="0" applyFont="1" applyBorder="1" applyAlignment="1">
      <alignment horizontal="right"/>
    </xf>
    <xf numFmtId="49" fontId="9" fillId="0" borderId="4" xfId="0" applyNumberFormat="1" applyFont="1" applyBorder="1" applyAlignment="1">
      <alignment horizontal="right"/>
    </xf>
    <xf numFmtId="2" fontId="9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5" xfId="0" applyNumberFormat="1" applyFont="1" applyFill="1" applyBorder="1" applyAlignment="1" applyProtection="1">
      <alignment horizontal="center" vertical="center" wrapText="1"/>
      <protection hidden="1"/>
    </xf>
    <xf numFmtId="2" fontId="9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6" fillId="0" borderId="0" xfId="2" applyNumberFormat="1" applyFont="1" applyFill="1" applyAlignment="1" applyProtection="1">
      <alignment horizontal="right" vertical="top" wrapText="1"/>
      <protection hidden="1"/>
    </xf>
    <xf numFmtId="0" fontId="0" fillId="0" borderId="0" xfId="0" applyAlignment="1"/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3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top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96"/>
  <sheetViews>
    <sheetView tabSelected="1" view="pageBreakPreview" topLeftCell="N64" zoomScaleNormal="100" zoomScaleSheetLayoutView="100" workbookViewId="0">
      <selection activeCell="V69" sqref="V69"/>
    </sheetView>
  </sheetViews>
  <sheetFormatPr defaultColWidth="9.1796875" defaultRowHeight="12.5" x14ac:dyDescent="0.25"/>
  <cols>
    <col min="1" max="1" width="1.54296875" customWidth="1"/>
    <col min="2" max="13" width="0" hidden="1" customWidth="1"/>
    <col min="14" max="14" width="49.54296875" customWidth="1"/>
    <col min="15" max="15" width="6.81640625" customWidth="1"/>
    <col min="16" max="16" width="5.7265625" customWidth="1"/>
    <col min="17" max="17" width="0" hidden="1" customWidth="1"/>
    <col min="18" max="18" width="18.453125" customWidth="1"/>
    <col min="19" max="19" width="6.81640625" customWidth="1"/>
    <col min="20" max="21" width="0" hidden="1" customWidth="1"/>
    <col min="22" max="22" width="17" customWidth="1"/>
    <col min="23" max="23" width="0" hidden="1" customWidth="1"/>
    <col min="24" max="24" width="17.1796875" customWidth="1"/>
    <col min="25" max="25" width="18.54296875" customWidth="1"/>
    <col min="26" max="27" width="0" hidden="1" customWidth="1"/>
    <col min="28" max="28" width="0.1796875" customWidth="1"/>
    <col min="29" max="256" width="9.1796875" customWidth="1"/>
  </cols>
  <sheetData>
    <row r="1" spans="1:28" ht="14.25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61" t="s">
        <v>76</v>
      </c>
      <c r="W1" s="62"/>
      <c r="X1" s="62"/>
      <c r="Y1" s="62"/>
      <c r="Z1" s="22"/>
      <c r="AA1" s="22"/>
      <c r="AB1" s="22"/>
    </row>
    <row r="2" spans="1:28" ht="14.25" customHeight="1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62"/>
      <c r="W2" s="62"/>
      <c r="X2" s="62"/>
      <c r="Y2" s="62"/>
      <c r="Z2" s="22"/>
      <c r="AA2" s="22"/>
      <c r="AB2" s="22"/>
    </row>
    <row r="3" spans="1:28" ht="14.25" customHeight="1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62"/>
      <c r="W3" s="62"/>
      <c r="X3" s="62"/>
      <c r="Y3" s="62"/>
      <c r="Z3" s="22"/>
      <c r="AA3" s="22"/>
      <c r="AB3" s="22"/>
    </row>
    <row r="4" spans="1:28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62"/>
      <c r="W4" s="62"/>
      <c r="X4" s="62"/>
      <c r="Y4" s="62"/>
      <c r="Z4" s="23"/>
      <c r="AA4" s="23"/>
      <c r="AB4" s="23"/>
    </row>
    <row r="5" spans="1:28" ht="14.2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62"/>
      <c r="W5" s="62"/>
      <c r="X5" s="62"/>
      <c r="Y5" s="62"/>
      <c r="Z5" s="23"/>
      <c r="AA5" s="23"/>
      <c r="AB5" s="23"/>
    </row>
    <row r="6" spans="1:28" ht="14.25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5"/>
      <c r="W6" s="25"/>
      <c r="X6" s="25"/>
      <c r="Y6" s="25"/>
      <c r="Z6" s="23"/>
      <c r="AA6" s="23"/>
      <c r="AB6" s="23"/>
    </row>
    <row r="7" spans="1:28" ht="14.25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5"/>
      <c r="W7" s="25"/>
      <c r="X7" s="25"/>
      <c r="Y7" s="25"/>
      <c r="Z7" s="23"/>
      <c r="AA7" s="23"/>
      <c r="AB7" s="23"/>
    </row>
    <row r="8" spans="1:28" ht="14.25" customHeight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73" t="s">
        <v>77</v>
      </c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23"/>
      <c r="AA8" s="23"/>
      <c r="AB8" s="23"/>
    </row>
    <row r="9" spans="1:28" ht="14.25" customHeight="1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23"/>
      <c r="AA9" s="23"/>
      <c r="AB9" s="23"/>
    </row>
    <row r="10" spans="1:28" ht="54.75" customHeight="1" x14ac:dyDescent="0.25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3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24"/>
      <c r="AA10" s="23"/>
      <c r="AB10" s="23"/>
    </row>
    <row r="11" spans="1:28" ht="12.75" customHeight="1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66" t="s">
        <v>12</v>
      </c>
      <c r="W11" s="66"/>
      <c r="X11" s="66"/>
      <c r="Y11" s="66"/>
      <c r="Z11" s="2"/>
      <c r="AA11" s="1"/>
      <c r="AB11" s="1"/>
    </row>
    <row r="12" spans="1:28" ht="18.75" customHeight="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1"/>
      <c r="O12" s="21"/>
      <c r="P12" s="20"/>
      <c r="Q12" s="67"/>
      <c r="R12" s="21"/>
      <c r="S12" s="20"/>
      <c r="T12" s="19" t="s">
        <v>1</v>
      </c>
      <c r="U12" s="64" t="s">
        <v>11</v>
      </c>
      <c r="V12" s="69" t="s">
        <v>13</v>
      </c>
      <c r="W12" s="18"/>
      <c r="X12" s="71" t="s">
        <v>14</v>
      </c>
      <c r="Y12" s="69" t="s">
        <v>15</v>
      </c>
      <c r="Z12" s="2"/>
      <c r="AA12" s="1"/>
      <c r="AB12" s="1"/>
    </row>
    <row r="13" spans="1:28" ht="42" customHeight="1" x14ac:dyDescent="0.25">
      <c r="A13" s="2"/>
      <c r="B13" s="13"/>
      <c r="C13" s="13" t="s">
        <v>10</v>
      </c>
      <c r="D13" s="13"/>
      <c r="E13" s="13"/>
      <c r="F13" s="13"/>
      <c r="G13" s="13"/>
      <c r="H13" s="13"/>
      <c r="I13" s="13" t="s">
        <v>9</v>
      </c>
      <c r="J13" s="13"/>
      <c r="K13" s="13"/>
      <c r="L13" s="13"/>
      <c r="M13" s="13"/>
      <c r="N13" s="17" t="s">
        <v>8</v>
      </c>
      <c r="O13" s="17" t="s">
        <v>7</v>
      </c>
      <c r="P13" s="16" t="s">
        <v>6</v>
      </c>
      <c r="Q13" s="67"/>
      <c r="R13" s="17" t="s">
        <v>5</v>
      </c>
      <c r="S13" s="16" t="s">
        <v>4</v>
      </c>
      <c r="T13" s="15" t="s">
        <v>3</v>
      </c>
      <c r="U13" s="65"/>
      <c r="V13" s="70"/>
      <c r="W13" s="14" t="s">
        <v>2</v>
      </c>
      <c r="X13" s="72"/>
      <c r="Y13" s="70"/>
      <c r="Z13" s="5"/>
      <c r="AA13" s="5"/>
      <c r="AB13" s="2"/>
    </row>
    <row r="14" spans="1:28" ht="15" customHeight="1" x14ac:dyDescent="0.25">
      <c r="A14" s="2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2">
        <v>1</v>
      </c>
      <c r="O14" s="11">
        <v>2</v>
      </c>
      <c r="P14" s="11">
        <v>3</v>
      </c>
      <c r="Q14" s="68"/>
      <c r="R14" s="12">
        <v>4</v>
      </c>
      <c r="S14" s="11">
        <v>5</v>
      </c>
      <c r="T14" s="10"/>
      <c r="U14" s="9"/>
      <c r="V14" s="8">
        <v>6</v>
      </c>
      <c r="W14" s="7"/>
      <c r="X14" s="6">
        <v>7</v>
      </c>
      <c r="Y14" s="6">
        <v>8</v>
      </c>
      <c r="Z14" s="5"/>
      <c r="AA14" s="5"/>
      <c r="AB14" s="2"/>
    </row>
    <row r="15" spans="1:28" ht="15" customHeight="1" x14ac:dyDescent="0.3">
      <c r="A15" s="2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9" t="s">
        <v>27</v>
      </c>
      <c r="O15" s="31" t="s">
        <v>34</v>
      </c>
      <c r="P15" s="31" t="s">
        <v>36</v>
      </c>
      <c r="Q15" s="27"/>
      <c r="R15" s="12"/>
      <c r="S15" s="11"/>
      <c r="T15" s="10"/>
      <c r="U15" s="9"/>
      <c r="V15" s="49">
        <f>V16+V20+V28+V32</f>
        <v>3078030</v>
      </c>
      <c r="W15" s="50"/>
      <c r="X15" s="51">
        <f>X16+X20+X28+X32</f>
        <v>2286815.5</v>
      </c>
      <c r="Y15" s="52">
        <f>Y16+Y20+Y28+Y32</f>
        <v>1456114</v>
      </c>
      <c r="Z15" s="5"/>
      <c r="AA15" s="5"/>
      <c r="AB15" s="2"/>
    </row>
    <row r="16" spans="1:28" ht="38.5" customHeight="1" x14ac:dyDescent="0.3">
      <c r="A16" s="2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9" t="s">
        <v>28</v>
      </c>
      <c r="O16" s="31" t="s">
        <v>34</v>
      </c>
      <c r="P16" s="31" t="s">
        <v>35</v>
      </c>
      <c r="Q16" s="26"/>
      <c r="R16" s="32"/>
      <c r="S16" s="11"/>
      <c r="T16" s="10"/>
      <c r="U16" s="9"/>
      <c r="V16" s="49">
        <f>V17</f>
        <v>769114</v>
      </c>
      <c r="W16" s="50"/>
      <c r="X16" s="51">
        <f t="shared" ref="X16:Y18" si="0">X17</f>
        <v>769114</v>
      </c>
      <c r="Y16" s="52">
        <f t="shared" si="0"/>
        <v>769114</v>
      </c>
      <c r="Z16" s="5"/>
      <c r="AA16" s="5"/>
      <c r="AB16" s="2"/>
    </row>
    <row r="17" spans="1:28" ht="24" customHeight="1" x14ac:dyDescent="0.3">
      <c r="A17" s="2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35" t="s">
        <v>29</v>
      </c>
      <c r="O17" s="36" t="s">
        <v>34</v>
      </c>
      <c r="P17" s="36" t="s">
        <v>35</v>
      </c>
      <c r="Q17" s="26"/>
      <c r="R17" s="32">
        <v>9900001100</v>
      </c>
      <c r="S17" s="11"/>
      <c r="T17" s="10"/>
      <c r="U17" s="9"/>
      <c r="V17" s="53">
        <f>V18</f>
        <v>769114</v>
      </c>
      <c r="W17" s="50"/>
      <c r="X17" s="57">
        <f t="shared" si="0"/>
        <v>769114</v>
      </c>
      <c r="Y17" s="58">
        <f t="shared" si="0"/>
        <v>769114</v>
      </c>
      <c r="Z17" s="5"/>
      <c r="AA17" s="5"/>
      <c r="AB17" s="2"/>
    </row>
    <row r="18" spans="1:28" ht="53.5" customHeight="1" x14ac:dyDescent="0.3">
      <c r="A18" s="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35" t="s">
        <v>16</v>
      </c>
      <c r="O18" s="36" t="s">
        <v>34</v>
      </c>
      <c r="P18" s="36" t="s">
        <v>35</v>
      </c>
      <c r="Q18" s="26"/>
      <c r="R18" s="32">
        <v>9900001100</v>
      </c>
      <c r="S18" s="33">
        <v>100</v>
      </c>
      <c r="T18" s="10"/>
      <c r="U18" s="9"/>
      <c r="V18" s="53">
        <f>V19</f>
        <v>769114</v>
      </c>
      <c r="W18" s="50"/>
      <c r="X18" s="57">
        <f t="shared" si="0"/>
        <v>769114</v>
      </c>
      <c r="Y18" s="58">
        <f t="shared" si="0"/>
        <v>769114</v>
      </c>
      <c r="Z18" s="5"/>
      <c r="AA18" s="5"/>
      <c r="AB18" s="2"/>
    </row>
    <row r="19" spans="1:28" ht="34" customHeight="1" x14ac:dyDescent="0.3">
      <c r="A19" s="2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35" t="s">
        <v>30</v>
      </c>
      <c r="O19" s="36" t="s">
        <v>34</v>
      </c>
      <c r="P19" s="36" t="s">
        <v>35</v>
      </c>
      <c r="Q19" s="26"/>
      <c r="R19" s="32">
        <v>9900001100</v>
      </c>
      <c r="S19" s="33">
        <v>120</v>
      </c>
      <c r="T19" s="10"/>
      <c r="U19" s="9"/>
      <c r="V19" s="53">
        <v>769114</v>
      </c>
      <c r="W19" s="50"/>
      <c r="X19" s="57">
        <v>769114</v>
      </c>
      <c r="Y19" s="58">
        <v>769114</v>
      </c>
      <c r="Z19" s="5"/>
      <c r="AA19" s="5"/>
      <c r="AB19" s="2"/>
    </row>
    <row r="20" spans="1:28" ht="52.5" customHeight="1" x14ac:dyDescent="0.3">
      <c r="A20" s="2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34" t="s">
        <v>31</v>
      </c>
      <c r="O20" s="31" t="s">
        <v>34</v>
      </c>
      <c r="P20" s="31" t="s">
        <v>37</v>
      </c>
      <c r="Q20" s="26"/>
      <c r="R20" s="12"/>
      <c r="S20" s="11"/>
      <c r="T20" s="10"/>
      <c r="U20" s="9"/>
      <c r="V20" s="49">
        <f>V21</f>
        <v>2286916</v>
      </c>
      <c r="W20" s="50"/>
      <c r="X20" s="51">
        <f>X21</f>
        <v>1515701.5</v>
      </c>
      <c r="Y20" s="52">
        <f>Y21</f>
        <v>685000</v>
      </c>
      <c r="Z20" s="5"/>
      <c r="AA20" s="5"/>
      <c r="AB20" s="2"/>
    </row>
    <row r="21" spans="1:28" ht="28" customHeight="1" x14ac:dyDescent="0.3">
      <c r="A21" s="2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35" t="s">
        <v>18</v>
      </c>
      <c r="O21" s="36" t="s">
        <v>34</v>
      </c>
      <c r="P21" s="36" t="s">
        <v>37</v>
      </c>
      <c r="Q21" s="26"/>
      <c r="R21" s="32">
        <v>9900001400</v>
      </c>
      <c r="S21" s="11"/>
      <c r="T21" s="10"/>
      <c r="U21" s="9"/>
      <c r="V21" s="49">
        <f>V22+V24+V26</f>
        <v>2286916</v>
      </c>
      <c r="W21" s="50"/>
      <c r="X21" s="51">
        <f>X22+X24+X26</f>
        <v>1515701.5</v>
      </c>
      <c r="Y21" s="52">
        <f>Y22+Y24+Y26</f>
        <v>685000</v>
      </c>
      <c r="Z21" s="5"/>
      <c r="AA21" s="5"/>
      <c r="AB21" s="2"/>
    </row>
    <row r="22" spans="1:28" ht="62" customHeight="1" x14ac:dyDescent="0.3">
      <c r="A22" s="2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35" t="s">
        <v>16</v>
      </c>
      <c r="O22" s="36" t="s">
        <v>34</v>
      </c>
      <c r="P22" s="36" t="s">
        <v>37</v>
      </c>
      <c r="Q22" s="26"/>
      <c r="R22" s="32">
        <v>9900001400</v>
      </c>
      <c r="S22" s="33">
        <v>100</v>
      </c>
      <c r="T22" s="10"/>
      <c r="U22" s="9"/>
      <c r="V22" s="49">
        <f>V23</f>
        <v>1365986</v>
      </c>
      <c r="W22" s="50"/>
      <c r="X22" s="51">
        <f>X23</f>
        <v>1355701.5</v>
      </c>
      <c r="Y22" s="52">
        <f>Y23</f>
        <v>643000</v>
      </c>
      <c r="Z22" s="5"/>
      <c r="AA22" s="5"/>
      <c r="AB22" s="2"/>
    </row>
    <row r="23" spans="1:28" ht="30.5" customHeight="1" x14ac:dyDescent="0.3">
      <c r="A23" s="2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35" t="s">
        <v>30</v>
      </c>
      <c r="O23" s="36" t="s">
        <v>34</v>
      </c>
      <c r="P23" s="36" t="s">
        <v>37</v>
      </c>
      <c r="Q23" s="26"/>
      <c r="R23" s="32">
        <v>9900001400</v>
      </c>
      <c r="S23" s="33">
        <v>120</v>
      </c>
      <c r="T23" s="10"/>
      <c r="U23" s="9"/>
      <c r="V23" s="53">
        <v>1365986</v>
      </c>
      <c r="W23" s="50"/>
      <c r="X23" s="57">
        <v>1355701.5</v>
      </c>
      <c r="Y23" s="58">
        <v>643000</v>
      </c>
      <c r="Z23" s="5"/>
      <c r="AA23" s="5"/>
      <c r="AB23" s="2"/>
    </row>
    <row r="24" spans="1:28" ht="30" customHeight="1" x14ac:dyDescent="0.3">
      <c r="A24" s="2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35" t="s">
        <v>24</v>
      </c>
      <c r="O24" s="36" t="s">
        <v>34</v>
      </c>
      <c r="P24" s="36" t="s">
        <v>37</v>
      </c>
      <c r="Q24" s="26"/>
      <c r="R24" s="32">
        <v>9900001400</v>
      </c>
      <c r="S24" s="33">
        <v>200</v>
      </c>
      <c r="T24" s="10"/>
      <c r="U24" s="9"/>
      <c r="V24" s="49">
        <f>V25</f>
        <v>891730</v>
      </c>
      <c r="W24" s="50"/>
      <c r="X24" s="51">
        <f>X25</f>
        <v>150000</v>
      </c>
      <c r="Y24" s="52">
        <f>Y25</f>
        <v>32000</v>
      </c>
      <c r="Z24" s="5"/>
      <c r="AA24" s="5"/>
      <c r="AB24" s="2"/>
    </row>
    <row r="25" spans="1:28" ht="25" customHeight="1" x14ac:dyDescent="0.3">
      <c r="A25" s="2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35" t="s">
        <v>25</v>
      </c>
      <c r="O25" s="36" t="s">
        <v>34</v>
      </c>
      <c r="P25" s="36" t="s">
        <v>37</v>
      </c>
      <c r="Q25" s="26"/>
      <c r="R25" s="32">
        <v>9900001400</v>
      </c>
      <c r="S25" s="33">
        <v>240</v>
      </c>
      <c r="T25" s="10"/>
      <c r="U25" s="9"/>
      <c r="V25" s="53">
        <v>891730</v>
      </c>
      <c r="W25" s="50"/>
      <c r="X25" s="57">
        <v>150000</v>
      </c>
      <c r="Y25" s="58">
        <v>32000</v>
      </c>
      <c r="Z25" s="5"/>
      <c r="AA25" s="5"/>
      <c r="AB25" s="2"/>
    </row>
    <row r="26" spans="1:28" ht="15" customHeight="1" x14ac:dyDescent="0.3">
      <c r="A26" s="2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35" t="s">
        <v>26</v>
      </c>
      <c r="O26" s="36" t="s">
        <v>34</v>
      </c>
      <c r="P26" s="36" t="s">
        <v>37</v>
      </c>
      <c r="Q26" s="26"/>
      <c r="R26" s="32">
        <v>9900001400</v>
      </c>
      <c r="S26" s="33">
        <v>800</v>
      </c>
      <c r="T26" s="10"/>
      <c r="U26" s="9"/>
      <c r="V26" s="49">
        <f>V27</f>
        <v>29200</v>
      </c>
      <c r="W26" s="50"/>
      <c r="X26" s="57">
        <f>X27</f>
        <v>10000</v>
      </c>
      <c r="Y26" s="58">
        <f>Y27</f>
        <v>10000</v>
      </c>
      <c r="Z26" s="5"/>
      <c r="AA26" s="5"/>
      <c r="AB26" s="2"/>
    </row>
    <row r="27" spans="1:28" ht="15" customHeight="1" x14ac:dyDescent="0.3">
      <c r="A27" s="2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35" t="s">
        <v>32</v>
      </c>
      <c r="O27" s="36" t="s">
        <v>34</v>
      </c>
      <c r="P27" s="36" t="s">
        <v>37</v>
      </c>
      <c r="Q27" s="26"/>
      <c r="R27" s="32">
        <v>9900001400</v>
      </c>
      <c r="S27" s="33">
        <v>850</v>
      </c>
      <c r="T27" s="10"/>
      <c r="U27" s="9"/>
      <c r="V27" s="53">
        <v>29200</v>
      </c>
      <c r="W27" s="50"/>
      <c r="X27" s="57">
        <v>10000</v>
      </c>
      <c r="Y27" s="58">
        <v>10000</v>
      </c>
      <c r="Z27" s="5"/>
      <c r="AA27" s="5"/>
      <c r="AB27" s="2"/>
    </row>
    <row r="28" spans="1:28" ht="41" customHeight="1" x14ac:dyDescent="0.3">
      <c r="A28" s="2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29" t="s">
        <v>17</v>
      </c>
      <c r="O28" s="31" t="s">
        <v>34</v>
      </c>
      <c r="P28" s="31" t="s">
        <v>38</v>
      </c>
      <c r="Q28" s="4"/>
      <c r="R28" s="32"/>
      <c r="S28" s="11"/>
      <c r="T28" s="10"/>
      <c r="U28" s="9"/>
      <c r="V28" s="49">
        <f>V29</f>
        <v>20000</v>
      </c>
      <c r="W28" s="50"/>
      <c r="X28" s="51">
        <v>0</v>
      </c>
      <c r="Y28" s="52">
        <v>0</v>
      </c>
      <c r="Z28" s="5"/>
      <c r="AA28" s="5"/>
      <c r="AB28" s="2"/>
    </row>
    <row r="29" spans="1:28" ht="15" customHeight="1" x14ac:dyDescent="0.3">
      <c r="A29" s="2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30" t="s">
        <v>18</v>
      </c>
      <c r="O29" s="36" t="s">
        <v>34</v>
      </c>
      <c r="P29" s="36" t="s">
        <v>38</v>
      </c>
      <c r="Q29" s="4"/>
      <c r="R29" s="32">
        <v>9900001400</v>
      </c>
      <c r="S29" s="11"/>
      <c r="T29" s="10"/>
      <c r="U29" s="9"/>
      <c r="V29" s="53">
        <f>V30</f>
        <v>20000</v>
      </c>
      <c r="W29" s="50"/>
      <c r="X29" s="57">
        <v>0</v>
      </c>
      <c r="Y29" s="58">
        <v>0</v>
      </c>
      <c r="Z29" s="5"/>
      <c r="AA29" s="5"/>
      <c r="AB29" s="2"/>
    </row>
    <row r="30" spans="1:28" ht="15" customHeight="1" x14ac:dyDescent="0.3">
      <c r="A30" s="2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37" t="s">
        <v>19</v>
      </c>
      <c r="O30" s="36" t="s">
        <v>34</v>
      </c>
      <c r="P30" s="36" t="s">
        <v>38</v>
      </c>
      <c r="Q30" s="4"/>
      <c r="R30" s="32">
        <v>9900001400</v>
      </c>
      <c r="S30" s="33">
        <v>500</v>
      </c>
      <c r="T30" s="10"/>
      <c r="U30" s="9"/>
      <c r="V30" s="53">
        <f>V31</f>
        <v>20000</v>
      </c>
      <c r="W30" s="50"/>
      <c r="X30" s="57">
        <v>0</v>
      </c>
      <c r="Y30" s="58">
        <v>0</v>
      </c>
      <c r="Z30" s="5"/>
      <c r="AA30" s="5"/>
      <c r="AB30" s="2"/>
    </row>
    <row r="31" spans="1:28" ht="15" customHeight="1" x14ac:dyDescent="0.3">
      <c r="A31" s="2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37" t="s">
        <v>20</v>
      </c>
      <c r="O31" s="36" t="s">
        <v>34</v>
      </c>
      <c r="P31" s="36" t="s">
        <v>38</v>
      </c>
      <c r="Q31" s="4"/>
      <c r="R31" s="32">
        <v>9900001400</v>
      </c>
      <c r="S31" s="33">
        <v>540</v>
      </c>
      <c r="T31" s="10"/>
      <c r="U31" s="9"/>
      <c r="V31" s="53">
        <v>20000</v>
      </c>
      <c r="W31" s="50"/>
      <c r="X31" s="57">
        <v>0</v>
      </c>
      <c r="Y31" s="58">
        <v>0</v>
      </c>
      <c r="Z31" s="5"/>
      <c r="AA31" s="5"/>
      <c r="AB31" s="2"/>
    </row>
    <row r="32" spans="1:28" ht="15" customHeight="1" x14ac:dyDescent="0.3">
      <c r="A32" s="2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29" t="s">
        <v>21</v>
      </c>
      <c r="O32" s="31" t="s">
        <v>34</v>
      </c>
      <c r="P32" s="31" t="s">
        <v>39</v>
      </c>
      <c r="Q32" s="26"/>
      <c r="R32" s="12"/>
      <c r="S32" s="11"/>
      <c r="T32" s="10"/>
      <c r="U32" s="9"/>
      <c r="V32" s="49">
        <f>V33</f>
        <v>2000</v>
      </c>
      <c r="W32" s="50"/>
      <c r="X32" s="51">
        <f t="shared" ref="X32:Y34" si="1">X33</f>
        <v>2000</v>
      </c>
      <c r="Y32" s="52">
        <f t="shared" si="1"/>
        <v>2000</v>
      </c>
      <c r="Z32" s="5"/>
      <c r="AA32" s="5"/>
      <c r="AB32" s="2"/>
    </row>
    <row r="33" spans="1:28" ht="15" customHeight="1" x14ac:dyDescent="0.3">
      <c r="A33" s="2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30" t="s">
        <v>33</v>
      </c>
      <c r="O33" s="36" t="s">
        <v>34</v>
      </c>
      <c r="P33" s="36" t="s">
        <v>39</v>
      </c>
      <c r="Q33" s="26"/>
      <c r="R33" s="32">
        <v>9900001700</v>
      </c>
      <c r="S33" s="11"/>
      <c r="T33" s="10"/>
      <c r="U33" s="9"/>
      <c r="V33" s="53">
        <f>V34</f>
        <v>2000</v>
      </c>
      <c r="W33" s="50"/>
      <c r="X33" s="57">
        <f t="shared" si="1"/>
        <v>2000</v>
      </c>
      <c r="Y33" s="58">
        <f t="shared" si="1"/>
        <v>2000</v>
      </c>
      <c r="Z33" s="5"/>
      <c r="AA33" s="5"/>
      <c r="AB33" s="2"/>
    </row>
    <row r="34" spans="1:28" ht="15" customHeight="1" x14ac:dyDescent="0.3">
      <c r="A34" s="2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30" t="s">
        <v>22</v>
      </c>
      <c r="O34" s="36" t="s">
        <v>34</v>
      </c>
      <c r="P34" s="36" t="s">
        <v>39</v>
      </c>
      <c r="Q34" s="26"/>
      <c r="R34" s="32">
        <v>9900001700</v>
      </c>
      <c r="S34" s="33">
        <v>800</v>
      </c>
      <c r="T34" s="10"/>
      <c r="U34" s="9"/>
      <c r="V34" s="53">
        <f>V35</f>
        <v>2000</v>
      </c>
      <c r="W34" s="50"/>
      <c r="X34" s="57">
        <f t="shared" si="1"/>
        <v>2000</v>
      </c>
      <c r="Y34" s="58">
        <f t="shared" si="1"/>
        <v>2000</v>
      </c>
      <c r="Z34" s="5"/>
      <c r="AA34" s="5"/>
      <c r="AB34" s="2"/>
    </row>
    <row r="35" spans="1:28" ht="15" customHeight="1" x14ac:dyDescent="0.3">
      <c r="A35" s="2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30" t="s">
        <v>23</v>
      </c>
      <c r="O35" s="36" t="s">
        <v>34</v>
      </c>
      <c r="P35" s="36" t="s">
        <v>39</v>
      </c>
      <c r="Q35" s="26"/>
      <c r="R35" s="32">
        <v>9900001700</v>
      </c>
      <c r="S35" s="33">
        <v>870</v>
      </c>
      <c r="T35" s="10"/>
      <c r="U35" s="9"/>
      <c r="V35" s="53">
        <v>2000</v>
      </c>
      <c r="W35" s="50"/>
      <c r="X35" s="57">
        <v>2000</v>
      </c>
      <c r="Y35" s="58">
        <v>2000</v>
      </c>
      <c r="Z35" s="5"/>
      <c r="AA35" s="5"/>
      <c r="AB35" s="2"/>
    </row>
    <row r="36" spans="1:28" ht="15" customHeight="1" x14ac:dyDescent="0.3">
      <c r="A36" s="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41" t="s">
        <v>40</v>
      </c>
      <c r="O36" s="43" t="s">
        <v>35</v>
      </c>
      <c r="P36" s="43" t="s">
        <v>36</v>
      </c>
      <c r="Q36" s="28"/>
      <c r="R36" s="12"/>
      <c r="S36" s="11"/>
      <c r="T36" s="10"/>
      <c r="U36" s="9"/>
      <c r="V36" s="49">
        <f>V37</f>
        <v>113805</v>
      </c>
      <c r="W36" s="50"/>
      <c r="X36" s="51">
        <f t="shared" ref="X36:Y39" si="2">X37</f>
        <v>117655</v>
      </c>
      <c r="Y36" s="52">
        <f t="shared" si="2"/>
        <v>121826</v>
      </c>
      <c r="Z36" s="5"/>
      <c r="AA36" s="5"/>
      <c r="AB36" s="2"/>
    </row>
    <row r="37" spans="1:28" ht="15" customHeight="1" x14ac:dyDescent="0.3">
      <c r="A37" s="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41" t="s">
        <v>41</v>
      </c>
      <c r="O37" s="43" t="s">
        <v>35</v>
      </c>
      <c r="P37" s="43" t="s">
        <v>44</v>
      </c>
      <c r="Q37" s="28"/>
      <c r="R37" s="12"/>
      <c r="S37" s="11"/>
      <c r="T37" s="10"/>
      <c r="U37" s="9"/>
      <c r="V37" s="49">
        <f>V38</f>
        <v>113805</v>
      </c>
      <c r="W37" s="50"/>
      <c r="X37" s="51">
        <f t="shared" si="2"/>
        <v>117655</v>
      </c>
      <c r="Y37" s="52">
        <f t="shared" si="2"/>
        <v>121826</v>
      </c>
      <c r="Z37" s="5"/>
      <c r="AA37" s="5"/>
      <c r="AB37" s="2"/>
    </row>
    <row r="38" spans="1:28" ht="26" customHeight="1" x14ac:dyDescent="0.3">
      <c r="A38" s="2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42" t="s">
        <v>42</v>
      </c>
      <c r="O38" s="36" t="s">
        <v>35</v>
      </c>
      <c r="P38" s="36" t="s">
        <v>44</v>
      </c>
      <c r="Q38" s="26"/>
      <c r="R38" s="32">
        <v>9900051180</v>
      </c>
      <c r="S38" s="11"/>
      <c r="T38" s="10"/>
      <c r="U38" s="9"/>
      <c r="V38" s="53">
        <f>V39+V41</f>
        <v>113805</v>
      </c>
      <c r="W38" s="50"/>
      <c r="X38" s="57">
        <f t="shared" si="2"/>
        <v>117655</v>
      </c>
      <c r="Y38" s="58">
        <f t="shared" si="2"/>
        <v>121826</v>
      </c>
      <c r="Z38" s="5"/>
      <c r="AA38" s="5"/>
      <c r="AB38" s="2"/>
    </row>
    <row r="39" spans="1:28" ht="24.5" customHeight="1" x14ac:dyDescent="0.3">
      <c r="A39" s="2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42" t="s">
        <v>16</v>
      </c>
      <c r="O39" s="36" t="s">
        <v>35</v>
      </c>
      <c r="P39" s="36" t="s">
        <v>44</v>
      </c>
      <c r="Q39" s="26" t="s">
        <v>16</v>
      </c>
      <c r="R39" s="32">
        <v>9900051180</v>
      </c>
      <c r="S39" s="33">
        <v>100</v>
      </c>
      <c r="T39" s="10"/>
      <c r="U39" s="9"/>
      <c r="V39" s="53">
        <f>V40</f>
        <v>113805</v>
      </c>
      <c r="W39" s="50"/>
      <c r="X39" s="57">
        <f t="shared" si="2"/>
        <v>117655</v>
      </c>
      <c r="Y39" s="58">
        <f t="shared" si="2"/>
        <v>121826</v>
      </c>
      <c r="Z39" s="5"/>
      <c r="AA39" s="5"/>
      <c r="AB39" s="2"/>
    </row>
    <row r="40" spans="1:28" ht="32.5" customHeight="1" x14ac:dyDescent="0.3">
      <c r="A40" s="2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42" t="s">
        <v>30</v>
      </c>
      <c r="O40" s="36" t="s">
        <v>35</v>
      </c>
      <c r="P40" s="36" t="s">
        <v>44</v>
      </c>
      <c r="Q40" s="26"/>
      <c r="R40" s="32">
        <v>9900051180</v>
      </c>
      <c r="S40" s="33">
        <v>120</v>
      </c>
      <c r="T40" s="10"/>
      <c r="U40" s="9"/>
      <c r="V40" s="53">
        <v>113805</v>
      </c>
      <c r="W40" s="50"/>
      <c r="X40" s="57">
        <v>117655</v>
      </c>
      <c r="Y40" s="58">
        <v>121826</v>
      </c>
      <c r="Z40" s="5"/>
      <c r="AA40" s="5"/>
      <c r="AB40" s="2"/>
    </row>
    <row r="41" spans="1:28" ht="27" customHeight="1" x14ac:dyDescent="0.3">
      <c r="A41" s="2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30" t="s">
        <v>24</v>
      </c>
      <c r="O41" s="36" t="s">
        <v>35</v>
      </c>
      <c r="P41" s="36" t="s">
        <v>44</v>
      </c>
      <c r="Q41" s="26"/>
      <c r="R41" s="32">
        <v>9900051180</v>
      </c>
      <c r="S41" s="33">
        <v>200</v>
      </c>
      <c r="T41" s="10"/>
      <c r="U41" s="9"/>
      <c r="V41" s="53">
        <f>V42</f>
        <v>0</v>
      </c>
      <c r="W41" s="50"/>
      <c r="X41" s="57">
        <v>0</v>
      </c>
      <c r="Y41" s="58">
        <v>0</v>
      </c>
      <c r="Z41" s="5"/>
      <c r="AA41" s="5"/>
      <c r="AB41" s="2"/>
    </row>
    <row r="42" spans="1:28" ht="27" customHeight="1" x14ac:dyDescent="0.3">
      <c r="A42" s="2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30" t="s">
        <v>25</v>
      </c>
      <c r="O42" s="36" t="s">
        <v>35</v>
      </c>
      <c r="P42" s="36" t="s">
        <v>44</v>
      </c>
      <c r="Q42" s="26"/>
      <c r="R42" s="32">
        <v>9900051180</v>
      </c>
      <c r="S42" s="33">
        <v>240</v>
      </c>
      <c r="T42" s="10"/>
      <c r="U42" s="9"/>
      <c r="V42" s="53">
        <v>0</v>
      </c>
      <c r="W42" s="50"/>
      <c r="X42" s="57">
        <v>0</v>
      </c>
      <c r="Y42" s="58">
        <v>0</v>
      </c>
      <c r="Z42" s="5"/>
      <c r="AA42" s="5"/>
      <c r="AB42" s="2"/>
    </row>
    <row r="43" spans="1:28" ht="30.5" customHeight="1" x14ac:dyDescent="0.3">
      <c r="A43" s="2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45" t="s">
        <v>47</v>
      </c>
      <c r="O43" s="43" t="s">
        <v>44</v>
      </c>
      <c r="P43" s="43" t="s">
        <v>36</v>
      </c>
      <c r="Q43" s="28"/>
      <c r="R43" s="12"/>
      <c r="S43" s="44"/>
      <c r="T43" s="10"/>
      <c r="U43" s="9"/>
      <c r="V43" s="49">
        <f>V44</f>
        <v>51800</v>
      </c>
      <c r="W43" s="50"/>
      <c r="X43" s="51">
        <f t="shared" ref="X43:Y46" si="3">X44</f>
        <v>53330</v>
      </c>
      <c r="Y43" s="52">
        <f t="shared" si="3"/>
        <v>0</v>
      </c>
      <c r="Z43" s="5"/>
      <c r="AA43" s="5"/>
      <c r="AB43" s="2"/>
    </row>
    <row r="44" spans="1:28" ht="36" customHeight="1" x14ac:dyDescent="0.3">
      <c r="A44" s="2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45" t="s">
        <v>80</v>
      </c>
      <c r="O44" s="43" t="s">
        <v>44</v>
      </c>
      <c r="P44" s="43" t="s">
        <v>48</v>
      </c>
      <c r="Q44" s="28"/>
      <c r="R44" s="32"/>
      <c r="S44" s="44"/>
      <c r="T44" s="10"/>
      <c r="U44" s="9"/>
      <c r="V44" s="53">
        <f>V45</f>
        <v>51800</v>
      </c>
      <c r="W44" s="50"/>
      <c r="X44" s="57">
        <f t="shared" si="3"/>
        <v>53330</v>
      </c>
      <c r="Y44" s="58">
        <f t="shared" si="3"/>
        <v>0</v>
      </c>
      <c r="Z44" s="5"/>
      <c r="AA44" s="5"/>
      <c r="AB44" s="2"/>
    </row>
    <row r="45" spans="1:28" ht="56.5" customHeight="1" x14ac:dyDescent="0.3">
      <c r="A45" s="2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30" t="s">
        <v>79</v>
      </c>
      <c r="O45" s="36" t="s">
        <v>44</v>
      </c>
      <c r="P45" s="36" t="s">
        <v>48</v>
      </c>
      <c r="Q45" s="27"/>
      <c r="R45" s="32">
        <v>2000079500</v>
      </c>
      <c r="S45" s="33"/>
      <c r="T45" s="10"/>
      <c r="U45" s="9"/>
      <c r="V45" s="53">
        <f>V46</f>
        <v>51800</v>
      </c>
      <c r="W45" s="50"/>
      <c r="X45" s="57">
        <f t="shared" si="3"/>
        <v>53330</v>
      </c>
      <c r="Y45" s="58">
        <f t="shared" si="3"/>
        <v>0</v>
      </c>
      <c r="Z45" s="5"/>
      <c r="AA45" s="5"/>
      <c r="AB45" s="2"/>
    </row>
    <row r="46" spans="1:28" ht="32" customHeight="1" x14ac:dyDescent="0.3">
      <c r="A46" s="2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30" t="s">
        <v>24</v>
      </c>
      <c r="O46" s="36" t="s">
        <v>44</v>
      </c>
      <c r="P46" s="36" t="s">
        <v>48</v>
      </c>
      <c r="Q46" s="27"/>
      <c r="R46" s="32">
        <v>2000079500</v>
      </c>
      <c r="S46" s="33">
        <v>200</v>
      </c>
      <c r="T46" s="10"/>
      <c r="U46" s="9"/>
      <c r="V46" s="53">
        <f>V47</f>
        <v>51800</v>
      </c>
      <c r="W46" s="50"/>
      <c r="X46" s="57">
        <f t="shared" si="3"/>
        <v>53330</v>
      </c>
      <c r="Y46" s="58">
        <f t="shared" si="3"/>
        <v>0</v>
      </c>
      <c r="Z46" s="5"/>
      <c r="AA46" s="5"/>
      <c r="AB46" s="2"/>
    </row>
    <row r="47" spans="1:28" ht="27" customHeight="1" x14ac:dyDescent="0.3">
      <c r="A47" s="2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30" t="s">
        <v>25</v>
      </c>
      <c r="O47" s="36" t="s">
        <v>44</v>
      </c>
      <c r="P47" s="36" t="s">
        <v>48</v>
      </c>
      <c r="Q47" s="26"/>
      <c r="R47" s="32">
        <v>2000079500</v>
      </c>
      <c r="S47" s="33">
        <v>240</v>
      </c>
      <c r="T47" s="10"/>
      <c r="U47" s="9"/>
      <c r="V47" s="53">
        <v>51800</v>
      </c>
      <c r="W47" s="50"/>
      <c r="X47" s="57">
        <v>53330</v>
      </c>
      <c r="Y47" s="58">
        <v>0</v>
      </c>
      <c r="Z47" s="5"/>
      <c r="AA47" s="5"/>
      <c r="AB47" s="2"/>
    </row>
    <row r="48" spans="1:28" ht="16.5" customHeight="1" x14ac:dyDescent="0.3">
      <c r="A48" s="2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40" t="s">
        <v>50</v>
      </c>
      <c r="O48" s="43" t="s">
        <v>37</v>
      </c>
      <c r="P48" s="43" t="s">
        <v>36</v>
      </c>
      <c r="Q48" s="28"/>
      <c r="R48" s="12"/>
      <c r="S48" s="11"/>
      <c r="T48" s="10"/>
      <c r="U48" s="9"/>
      <c r="V48" s="49">
        <f>V49+V53</f>
        <v>557440</v>
      </c>
      <c r="W48" s="50"/>
      <c r="X48" s="51">
        <f>X49+X53</f>
        <v>585680</v>
      </c>
      <c r="Y48" s="52">
        <f>Y49</f>
        <v>611180</v>
      </c>
      <c r="Z48" s="5"/>
      <c r="AA48" s="5"/>
      <c r="AB48" s="2"/>
    </row>
    <row r="49" spans="1:28" ht="18" customHeight="1" x14ac:dyDescent="0.3">
      <c r="A49" s="2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45" t="s">
        <v>51</v>
      </c>
      <c r="O49" s="43" t="s">
        <v>37</v>
      </c>
      <c r="P49" s="43" t="s">
        <v>48</v>
      </c>
      <c r="Q49" s="28"/>
      <c r="R49" s="12"/>
      <c r="S49" s="11"/>
      <c r="T49" s="10"/>
      <c r="U49" s="9"/>
      <c r="V49" s="49">
        <f>V50</f>
        <v>553440</v>
      </c>
      <c r="W49" s="50"/>
      <c r="X49" s="51">
        <f>X50</f>
        <v>579680</v>
      </c>
      <c r="Y49" s="52">
        <f>Y50</f>
        <v>611180</v>
      </c>
      <c r="Z49" s="5"/>
      <c r="AA49" s="5"/>
      <c r="AB49" s="2"/>
    </row>
    <row r="50" spans="1:28" ht="18.5" customHeight="1" x14ac:dyDescent="0.3">
      <c r="A50" s="2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39" t="s">
        <v>52</v>
      </c>
      <c r="O50" s="36" t="s">
        <v>37</v>
      </c>
      <c r="P50" s="36" t="s">
        <v>48</v>
      </c>
      <c r="Q50" s="26"/>
      <c r="R50" s="32">
        <v>9900004310</v>
      </c>
      <c r="S50" s="11"/>
      <c r="T50" s="10"/>
      <c r="U50" s="9"/>
      <c r="V50" s="53">
        <f>V51</f>
        <v>553440</v>
      </c>
      <c r="W50" s="50"/>
      <c r="X50" s="57">
        <f>X51</f>
        <v>579680</v>
      </c>
      <c r="Y50" s="58">
        <f>Y51</f>
        <v>611180</v>
      </c>
      <c r="Z50" s="5"/>
      <c r="AA50" s="5"/>
      <c r="AB50" s="2"/>
    </row>
    <row r="51" spans="1:28" ht="32" customHeight="1" x14ac:dyDescent="0.3">
      <c r="A51" s="2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30" t="s">
        <v>24</v>
      </c>
      <c r="O51" s="36" t="s">
        <v>37</v>
      </c>
      <c r="P51" s="36" t="s">
        <v>48</v>
      </c>
      <c r="Q51" s="26"/>
      <c r="R51" s="32">
        <v>9900004310</v>
      </c>
      <c r="S51" s="33">
        <v>200</v>
      </c>
      <c r="T51" s="10"/>
      <c r="U51" s="9"/>
      <c r="V51" s="53">
        <f>V52</f>
        <v>553440</v>
      </c>
      <c r="W51" s="50"/>
      <c r="X51" s="57">
        <f>X52</f>
        <v>579680</v>
      </c>
      <c r="Y51" s="58">
        <f>Y52</f>
        <v>611180</v>
      </c>
      <c r="Z51" s="5"/>
      <c r="AA51" s="5"/>
      <c r="AB51" s="2"/>
    </row>
    <row r="52" spans="1:28" ht="30" customHeight="1" x14ac:dyDescent="0.3">
      <c r="A52" s="2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38" t="s">
        <v>25</v>
      </c>
      <c r="O52" s="36" t="s">
        <v>37</v>
      </c>
      <c r="P52" s="36" t="s">
        <v>48</v>
      </c>
      <c r="Q52" s="26"/>
      <c r="R52" s="32">
        <v>9900004310</v>
      </c>
      <c r="S52" s="33">
        <v>240</v>
      </c>
      <c r="T52" s="10"/>
      <c r="U52" s="9"/>
      <c r="V52" s="53">
        <v>553440</v>
      </c>
      <c r="W52" s="50"/>
      <c r="X52" s="57">
        <v>579680</v>
      </c>
      <c r="Y52" s="58">
        <v>611180</v>
      </c>
      <c r="Z52" s="5"/>
      <c r="AA52" s="5"/>
      <c r="AB52" s="2"/>
    </row>
    <row r="53" spans="1:28" ht="15" customHeight="1" x14ac:dyDescent="0.3">
      <c r="A53" s="2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45" t="s">
        <v>53</v>
      </c>
      <c r="O53" s="43" t="s">
        <v>37</v>
      </c>
      <c r="P53" s="43" t="s">
        <v>43</v>
      </c>
      <c r="Q53" s="28"/>
      <c r="R53" s="12"/>
      <c r="S53" s="11"/>
      <c r="T53" s="10"/>
      <c r="U53" s="9"/>
      <c r="V53" s="49">
        <f>V54</f>
        <v>4000</v>
      </c>
      <c r="W53" s="50"/>
      <c r="X53" s="51">
        <f>X54</f>
        <v>6000</v>
      </c>
      <c r="Y53" s="52">
        <v>0</v>
      </c>
      <c r="Z53" s="5"/>
      <c r="AA53" s="5"/>
      <c r="AB53" s="2"/>
    </row>
    <row r="54" spans="1:28" ht="61.5" customHeight="1" x14ac:dyDescent="0.3">
      <c r="A54" s="2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30" t="s">
        <v>78</v>
      </c>
      <c r="O54" s="36" t="s">
        <v>37</v>
      </c>
      <c r="P54" s="36" t="s">
        <v>43</v>
      </c>
      <c r="Q54" s="26"/>
      <c r="R54" s="32">
        <v>2900079500</v>
      </c>
      <c r="S54" s="11"/>
      <c r="T54" s="10"/>
      <c r="U54" s="9"/>
      <c r="V54" s="53">
        <f>V55</f>
        <v>4000</v>
      </c>
      <c r="W54" s="50"/>
      <c r="X54" s="57">
        <f>X55</f>
        <v>6000</v>
      </c>
      <c r="Y54" s="58">
        <v>0</v>
      </c>
      <c r="Z54" s="5"/>
      <c r="AA54" s="5"/>
      <c r="AB54" s="2"/>
    </row>
    <row r="55" spans="1:28" ht="29" customHeight="1" x14ac:dyDescent="0.3">
      <c r="A55" s="2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30" t="s">
        <v>24</v>
      </c>
      <c r="O55" s="36" t="s">
        <v>37</v>
      </c>
      <c r="P55" s="36" t="s">
        <v>43</v>
      </c>
      <c r="Q55" s="26"/>
      <c r="R55" s="32">
        <v>2900079500</v>
      </c>
      <c r="S55" s="33">
        <v>200</v>
      </c>
      <c r="T55" s="10"/>
      <c r="U55" s="9"/>
      <c r="V55" s="53">
        <f>V56</f>
        <v>4000</v>
      </c>
      <c r="W55" s="50"/>
      <c r="X55" s="57">
        <f>X56</f>
        <v>6000</v>
      </c>
      <c r="Y55" s="58">
        <v>0</v>
      </c>
      <c r="Z55" s="5"/>
      <c r="AA55" s="5"/>
      <c r="AB55" s="2"/>
    </row>
    <row r="56" spans="1:28" ht="28.5" customHeight="1" x14ac:dyDescent="0.3">
      <c r="A56" s="2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30" t="s">
        <v>25</v>
      </c>
      <c r="O56" s="36" t="s">
        <v>37</v>
      </c>
      <c r="P56" s="36" t="s">
        <v>43</v>
      </c>
      <c r="Q56" s="26"/>
      <c r="R56" s="32">
        <v>2900079500</v>
      </c>
      <c r="S56" s="33">
        <v>240</v>
      </c>
      <c r="T56" s="10"/>
      <c r="U56" s="9"/>
      <c r="V56" s="53">
        <v>4000</v>
      </c>
      <c r="W56" s="50"/>
      <c r="X56" s="57">
        <v>6000</v>
      </c>
      <c r="Y56" s="58">
        <v>0</v>
      </c>
      <c r="Z56" s="5"/>
      <c r="AA56" s="5"/>
      <c r="AB56" s="2"/>
    </row>
    <row r="57" spans="1:28" ht="15" customHeight="1" x14ac:dyDescent="0.3">
      <c r="A57" s="2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41" t="s">
        <v>54</v>
      </c>
      <c r="O57" s="43" t="s">
        <v>45</v>
      </c>
      <c r="P57" s="43" t="s">
        <v>36</v>
      </c>
      <c r="Q57" s="28"/>
      <c r="R57" s="12"/>
      <c r="S57" s="11"/>
      <c r="T57" s="10"/>
      <c r="U57" s="9"/>
      <c r="V57" s="49">
        <f>V58</f>
        <v>2836020</v>
      </c>
      <c r="W57" s="50"/>
      <c r="X57" s="51">
        <v>0</v>
      </c>
      <c r="Y57" s="52">
        <v>0</v>
      </c>
      <c r="Z57" s="5"/>
      <c r="AA57" s="5"/>
      <c r="AB57" s="2"/>
    </row>
    <row r="58" spans="1:28" ht="15" customHeight="1" x14ac:dyDescent="0.3">
      <c r="A58" s="2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41" t="s">
        <v>55</v>
      </c>
      <c r="O58" s="43" t="s">
        <v>45</v>
      </c>
      <c r="P58" s="43" t="s">
        <v>44</v>
      </c>
      <c r="Q58" s="28"/>
      <c r="R58" s="12"/>
      <c r="S58" s="11"/>
      <c r="T58" s="10"/>
      <c r="U58" s="9"/>
      <c r="V58" s="49">
        <f>V59+V63+V66+V69+V72</f>
        <v>2836020</v>
      </c>
      <c r="W58" s="50"/>
      <c r="X58" s="51">
        <v>0</v>
      </c>
      <c r="Y58" s="52">
        <v>0</v>
      </c>
      <c r="Z58" s="5"/>
      <c r="AA58" s="5"/>
      <c r="AB58" s="2"/>
    </row>
    <row r="59" spans="1:28" ht="25" customHeight="1" x14ac:dyDescent="0.3">
      <c r="A59" s="2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42" t="s">
        <v>56</v>
      </c>
      <c r="O59" s="43" t="s">
        <v>45</v>
      </c>
      <c r="P59" s="43" t="s">
        <v>44</v>
      </c>
      <c r="Q59" s="54"/>
      <c r="R59" s="48">
        <v>9900005310</v>
      </c>
      <c r="S59" s="11"/>
      <c r="T59" s="10"/>
      <c r="U59" s="9"/>
      <c r="V59" s="49">
        <f>V60</f>
        <v>65000</v>
      </c>
      <c r="W59" s="50"/>
      <c r="X59" s="51">
        <v>0</v>
      </c>
      <c r="Y59" s="52">
        <v>0</v>
      </c>
      <c r="Z59" s="5"/>
      <c r="AA59" s="5"/>
      <c r="AB59" s="2"/>
    </row>
    <row r="60" spans="1:28" ht="27.5" customHeight="1" x14ac:dyDescent="0.3">
      <c r="A60" s="2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42" t="s">
        <v>57</v>
      </c>
      <c r="O60" s="36" t="s">
        <v>45</v>
      </c>
      <c r="P60" s="36" t="s">
        <v>44</v>
      </c>
      <c r="Q60" s="47"/>
      <c r="R60" s="32">
        <v>9900005310</v>
      </c>
      <c r="S60" s="11"/>
      <c r="T60" s="10"/>
      <c r="U60" s="9"/>
      <c r="V60" s="53">
        <f>V61</f>
        <v>65000</v>
      </c>
      <c r="W60" s="50"/>
      <c r="X60" s="57">
        <v>0</v>
      </c>
      <c r="Y60" s="58">
        <v>0</v>
      </c>
      <c r="Z60" s="5"/>
      <c r="AA60" s="5"/>
      <c r="AB60" s="2"/>
    </row>
    <row r="61" spans="1:28" ht="28" customHeight="1" x14ac:dyDescent="0.3">
      <c r="A61" s="2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42" t="s">
        <v>24</v>
      </c>
      <c r="O61" s="36" t="s">
        <v>45</v>
      </c>
      <c r="P61" s="36" t="s">
        <v>44</v>
      </c>
      <c r="Q61" s="47" t="s">
        <v>24</v>
      </c>
      <c r="R61" s="32">
        <v>9900005310</v>
      </c>
      <c r="S61" s="33">
        <v>200</v>
      </c>
      <c r="T61" s="10"/>
      <c r="U61" s="9"/>
      <c r="V61" s="53">
        <f>V62</f>
        <v>65000</v>
      </c>
      <c r="W61" s="50"/>
      <c r="X61" s="57">
        <v>0</v>
      </c>
      <c r="Y61" s="58">
        <v>0</v>
      </c>
      <c r="Z61" s="5"/>
      <c r="AA61" s="5"/>
      <c r="AB61" s="2"/>
    </row>
    <row r="62" spans="1:28" ht="28" customHeight="1" x14ac:dyDescent="0.3">
      <c r="A62" s="2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42" t="s">
        <v>25</v>
      </c>
      <c r="O62" s="36" t="s">
        <v>45</v>
      </c>
      <c r="P62" s="36" t="s">
        <v>44</v>
      </c>
      <c r="Q62" s="47"/>
      <c r="R62" s="32">
        <v>9900005310</v>
      </c>
      <c r="S62" s="33">
        <v>240</v>
      </c>
      <c r="T62" s="10"/>
      <c r="U62" s="9"/>
      <c r="V62" s="53">
        <v>65000</v>
      </c>
      <c r="W62" s="50"/>
      <c r="X62" s="57">
        <v>0</v>
      </c>
      <c r="Y62" s="58">
        <v>0</v>
      </c>
      <c r="Z62" s="5"/>
      <c r="AA62" s="5"/>
      <c r="AB62" s="2"/>
    </row>
    <row r="63" spans="1:28" ht="27.5" customHeight="1" x14ac:dyDescent="0.3">
      <c r="A63" s="2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45" t="s">
        <v>58</v>
      </c>
      <c r="O63" s="43" t="s">
        <v>45</v>
      </c>
      <c r="P63" s="43" t="s">
        <v>44</v>
      </c>
      <c r="Q63" s="28"/>
      <c r="R63" s="48">
        <v>9900005340</v>
      </c>
      <c r="S63" s="11"/>
      <c r="T63" s="10"/>
      <c r="U63" s="9"/>
      <c r="V63" s="49">
        <f>V64</f>
        <v>15000</v>
      </c>
      <c r="W63" s="50"/>
      <c r="X63" s="51">
        <v>0</v>
      </c>
      <c r="Y63" s="52">
        <v>0</v>
      </c>
      <c r="Z63" s="5"/>
      <c r="AA63" s="5"/>
      <c r="AB63" s="2"/>
    </row>
    <row r="64" spans="1:28" ht="32" customHeight="1" x14ac:dyDescent="0.3">
      <c r="A64" s="2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30" t="s">
        <v>24</v>
      </c>
      <c r="O64" s="36" t="s">
        <v>45</v>
      </c>
      <c r="P64" s="36" t="s">
        <v>44</v>
      </c>
      <c r="Q64" s="26"/>
      <c r="R64" s="32">
        <v>9900005340</v>
      </c>
      <c r="S64" s="33">
        <v>200</v>
      </c>
      <c r="T64" s="10"/>
      <c r="U64" s="9"/>
      <c r="V64" s="53">
        <f>V65</f>
        <v>15000</v>
      </c>
      <c r="W64" s="50"/>
      <c r="X64" s="57">
        <v>0</v>
      </c>
      <c r="Y64" s="58">
        <v>0</v>
      </c>
      <c r="Z64" s="5"/>
      <c r="AA64" s="5"/>
      <c r="AB64" s="2"/>
    </row>
    <row r="65" spans="1:28" ht="26.5" customHeight="1" x14ac:dyDescent="0.3">
      <c r="A65" s="2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30" t="s">
        <v>25</v>
      </c>
      <c r="O65" s="36" t="s">
        <v>45</v>
      </c>
      <c r="P65" s="36" t="s">
        <v>44</v>
      </c>
      <c r="Q65" s="26"/>
      <c r="R65" s="32">
        <v>9900005340</v>
      </c>
      <c r="S65" s="33">
        <v>240</v>
      </c>
      <c r="T65" s="10"/>
      <c r="U65" s="9"/>
      <c r="V65" s="53">
        <v>15000</v>
      </c>
      <c r="W65" s="50"/>
      <c r="X65" s="57">
        <v>0</v>
      </c>
      <c r="Y65" s="58">
        <v>0</v>
      </c>
      <c r="Z65" s="5"/>
      <c r="AA65" s="5"/>
      <c r="AB65" s="2"/>
    </row>
    <row r="66" spans="1:28" ht="24" customHeight="1" x14ac:dyDescent="0.3">
      <c r="A66" s="2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45" t="s">
        <v>59</v>
      </c>
      <c r="O66" s="43" t="s">
        <v>45</v>
      </c>
      <c r="P66" s="43" t="s">
        <v>44</v>
      </c>
      <c r="Q66" s="28"/>
      <c r="R66" s="48">
        <v>9900005350</v>
      </c>
      <c r="S66" s="11"/>
      <c r="T66" s="10"/>
      <c r="U66" s="9"/>
      <c r="V66" s="49">
        <f>V67</f>
        <v>712620</v>
      </c>
      <c r="W66" s="50"/>
      <c r="X66" s="51">
        <v>0</v>
      </c>
      <c r="Y66" s="52">
        <v>0</v>
      </c>
      <c r="Z66" s="5"/>
      <c r="AA66" s="5"/>
      <c r="AB66" s="2"/>
    </row>
    <row r="67" spans="1:28" ht="28" customHeight="1" x14ac:dyDescent="0.3">
      <c r="A67" s="2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30" t="s">
        <v>24</v>
      </c>
      <c r="O67" s="36" t="s">
        <v>45</v>
      </c>
      <c r="P67" s="36" t="s">
        <v>44</v>
      </c>
      <c r="Q67" s="26"/>
      <c r="R67" s="32">
        <v>9900005350</v>
      </c>
      <c r="S67" s="33">
        <v>200</v>
      </c>
      <c r="T67" s="10"/>
      <c r="U67" s="9"/>
      <c r="V67" s="53">
        <f>V68</f>
        <v>712620</v>
      </c>
      <c r="W67" s="50"/>
      <c r="X67" s="57">
        <v>0</v>
      </c>
      <c r="Y67" s="58">
        <v>0</v>
      </c>
      <c r="Z67" s="5"/>
      <c r="AA67" s="5"/>
      <c r="AB67" s="2"/>
    </row>
    <row r="68" spans="1:28" ht="27" customHeight="1" x14ac:dyDescent="0.3">
      <c r="A68" s="2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30" t="s">
        <v>25</v>
      </c>
      <c r="O68" s="36" t="s">
        <v>45</v>
      </c>
      <c r="P68" s="36" t="s">
        <v>44</v>
      </c>
      <c r="Q68" s="26"/>
      <c r="R68" s="32">
        <v>9900005350</v>
      </c>
      <c r="S68" s="33">
        <v>240</v>
      </c>
      <c r="T68" s="10"/>
      <c r="U68" s="9"/>
      <c r="V68" s="53">
        <v>712620</v>
      </c>
      <c r="W68" s="50"/>
      <c r="X68" s="57">
        <v>0</v>
      </c>
      <c r="Y68" s="58">
        <v>0</v>
      </c>
      <c r="Z68" s="5"/>
      <c r="AA68" s="5"/>
      <c r="AB68" s="2"/>
    </row>
    <row r="69" spans="1:28" ht="37.5" customHeight="1" x14ac:dyDescent="0.3">
      <c r="A69" s="2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38" t="s">
        <v>82</v>
      </c>
      <c r="O69" s="36" t="s">
        <v>45</v>
      </c>
      <c r="P69" s="36" t="s">
        <v>44</v>
      </c>
      <c r="Q69" s="60"/>
      <c r="R69" s="55">
        <v>9900070240</v>
      </c>
      <c r="S69" s="33"/>
      <c r="T69" s="10"/>
      <c r="U69" s="9"/>
      <c r="V69" s="53">
        <f>V70</f>
        <v>1500000</v>
      </c>
      <c r="W69" s="50"/>
      <c r="X69" s="57">
        <v>0</v>
      </c>
      <c r="Y69" s="58">
        <v>0</v>
      </c>
      <c r="Z69" s="5"/>
      <c r="AA69" s="5"/>
      <c r="AB69" s="2"/>
    </row>
    <row r="70" spans="1:28" ht="27" customHeight="1" x14ac:dyDescent="0.3">
      <c r="A70" s="2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38" t="s">
        <v>24</v>
      </c>
      <c r="O70" s="36" t="s">
        <v>45</v>
      </c>
      <c r="P70" s="36" t="s">
        <v>44</v>
      </c>
      <c r="Q70" s="60"/>
      <c r="R70" s="55">
        <v>9900070240</v>
      </c>
      <c r="S70" s="33">
        <v>200</v>
      </c>
      <c r="T70" s="10"/>
      <c r="U70" s="9"/>
      <c r="V70" s="53">
        <f>V71</f>
        <v>1500000</v>
      </c>
      <c r="W70" s="50"/>
      <c r="X70" s="57">
        <v>0</v>
      </c>
      <c r="Y70" s="58">
        <v>0</v>
      </c>
      <c r="Z70" s="5"/>
      <c r="AA70" s="5"/>
      <c r="AB70" s="2"/>
    </row>
    <row r="71" spans="1:28" ht="27" customHeight="1" x14ac:dyDescent="0.3">
      <c r="A71" s="2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38" t="s">
        <v>25</v>
      </c>
      <c r="O71" s="36" t="s">
        <v>45</v>
      </c>
      <c r="P71" s="36" t="s">
        <v>44</v>
      </c>
      <c r="Q71" s="60"/>
      <c r="R71" s="55">
        <v>9900070240</v>
      </c>
      <c r="S71" s="33">
        <v>240</v>
      </c>
      <c r="T71" s="10"/>
      <c r="U71" s="9"/>
      <c r="V71" s="53">
        <v>1500000</v>
      </c>
      <c r="W71" s="50"/>
      <c r="X71" s="57">
        <v>0</v>
      </c>
      <c r="Y71" s="58">
        <v>0</v>
      </c>
      <c r="Z71" s="5"/>
      <c r="AA71" s="5"/>
      <c r="AB71" s="2"/>
    </row>
    <row r="72" spans="1:28" ht="36.5" customHeight="1" x14ac:dyDescent="0.3">
      <c r="A72" s="2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38" t="s">
        <v>83</v>
      </c>
      <c r="O72" s="36" t="s">
        <v>45</v>
      </c>
      <c r="P72" s="36" t="s">
        <v>44</v>
      </c>
      <c r="Q72" s="60"/>
      <c r="R72" s="55" t="s">
        <v>81</v>
      </c>
      <c r="S72" s="33"/>
      <c r="T72" s="10"/>
      <c r="U72" s="9"/>
      <c r="V72" s="53">
        <f>V73</f>
        <v>543400</v>
      </c>
      <c r="W72" s="50"/>
      <c r="X72" s="57">
        <v>0</v>
      </c>
      <c r="Y72" s="58">
        <v>0</v>
      </c>
      <c r="Z72" s="5"/>
      <c r="AA72" s="5"/>
      <c r="AB72" s="2"/>
    </row>
    <row r="73" spans="1:28" ht="27" customHeight="1" x14ac:dyDescent="0.3">
      <c r="A73" s="2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38" t="s">
        <v>24</v>
      </c>
      <c r="O73" s="36" t="s">
        <v>45</v>
      </c>
      <c r="P73" s="36" t="s">
        <v>44</v>
      </c>
      <c r="Q73" s="60"/>
      <c r="R73" s="55" t="s">
        <v>81</v>
      </c>
      <c r="S73" s="33">
        <v>200</v>
      </c>
      <c r="T73" s="10"/>
      <c r="U73" s="9"/>
      <c r="V73" s="53">
        <f>V74</f>
        <v>543400</v>
      </c>
      <c r="W73" s="50"/>
      <c r="X73" s="57">
        <v>0</v>
      </c>
      <c r="Y73" s="58">
        <v>0</v>
      </c>
      <c r="Z73" s="5"/>
      <c r="AA73" s="5"/>
      <c r="AB73" s="2"/>
    </row>
    <row r="74" spans="1:28" ht="27" customHeight="1" x14ac:dyDescent="0.3">
      <c r="A74" s="2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38" t="s">
        <v>25</v>
      </c>
      <c r="O74" s="36" t="s">
        <v>45</v>
      </c>
      <c r="P74" s="36" t="s">
        <v>44</v>
      </c>
      <c r="Q74" s="60"/>
      <c r="R74" s="55" t="s">
        <v>81</v>
      </c>
      <c r="S74" s="33">
        <v>240</v>
      </c>
      <c r="T74" s="10"/>
      <c r="U74" s="9"/>
      <c r="V74" s="53">
        <v>543400</v>
      </c>
      <c r="W74" s="50"/>
      <c r="X74" s="57">
        <v>0</v>
      </c>
      <c r="Y74" s="58">
        <v>0</v>
      </c>
      <c r="Z74" s="5"/>
      <c r="AA74" s="5"/>
      <c r="AB74" s="2"/>
    </row>
    <row r="75" spans="1:28" ht="15" customHeight="1" x14ac:dyDescent="0.3">
      <c r="A75" s="2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41" t="s">
        <v>60</v>
      </c>
      <c r="O75" s="43" t="s">
        <v>46</v>
      </c>
      <c r="P75" s="43" t="s">
        <v>36</v>
      </c>
      <c r="Q75" s="28"/>
      <c r="R75" s="12"/>
      <c r="S75" s="11"/>
      <c r="T75" s="10"/>
      <c r="U75" s="9"/>
      <c r="V75" s="49">
        <f>V76</f>
        <v>2575850</v>
      </c>
      <c r="W75" s="50"/>
      <c r="X75" s="51">
        <f>X76</f>
        <v>1831900</v>
      </c>
      <c r="Y75" s="52">
        <f>Y76</f>
        <v>237227</v>
      </c>
      <c r="Z75" s="5"/>
      <c r="AA75" s="5"/>
      <c r="AB75" s="2"/>
    </row>
    <row r="76" spans="1:28" ht="15" customHeight="1" x14ac:dyDescent="0.3">
      <c r="A76" s="2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41" t="s">
        <v>61</v>
      </c>
      <c r="O76" s="43" t="s">
        <v>46</v>
      </c>
      <c r="P76" s="43" t="s">
        <v>34</v>
      </c>
      <c r="Q76" s="28"/>
      <c r="R76" s="48"/>
      <c r="S76" s="11"/>
      <c r="T76" s="10"/>
      <c r="U76" s="9"/>
      <c r="V76" s="49">
        <f>V77</f>
        <v>2575850</v>
      </c>
      <c r="W76" s="50"/>
      <c r="X76" s="51">
        <f>X77+X83</f>
        <v>1831900</v>
      </c>
      <c r="Y76" s="52">
        <f>Y77+Y83</f>
        <v>237227</v>
      </c>
      <c r="Z76" s="5"/>
      <c r="AA76" s="5"/>
      <c r="AB76" s="2"/>
    </row>
    <row r="77" spans="1:28" ht="25" customHeight="1" x14ac:dyDescent="0.3">
      <c r="A77" s="2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42" t="s">
        <v>62</v>
      </c>
      <c r="O77" s="36" t="s">
        <v>46</v>
      </c>
      <c r="P77" s="36" t="s">
        <v>34</v>
      </c>
      <c r="Q77" s="26"/>
      <c r="R77" s="32">
        <v>9900008190</v>
      </c>
      <c r="S77" s="11"/>
      <c r="T77" s="10"/>
      <c r="U77" s="9"/>
      <c r="V77" s="53">
        <f>V78</f>
        <v>2575850</v>
      </c>
      <c r="W77" s="59"/>
      <c r="X77" s="57">
        <f>X78</f>
        <v>1041000</v>
      </c>
      <c r="Y77" s="58">
        <f>Y78</f>
        <v>237227</v>
      </c>
      <c r="Z77" s="5"/>
      <c r="AA77" s="5"/>
      <c r="AB77" s="2"/>
    </row>
    <row r="78" spans="1:28" ht="30" customHeight="1" x14ac:dyDescent="0.3">
      <c r="A78" s="2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42" t="s">
        <v>63</v>
      </c>
      <c r="O78" s="36" t="s">
        <v>46</v>
      </c>
      <c r="P78" s="36" t="s">
        <v>34</v>
      </c>
      <c r="Q78" s="26"/>
      <c r="R78" s="32">
        <v>9900008190</v>
      </c>
      <c r="S78" s="11"/>
      <c r="T78" s="10"/>
      <c r="U78" s="9"/>
      <c r="V78" s="53">
        <f>V79+V81</f>
        <v>2575850</v>
      </c>
      <c r="W78" s="59"/>
      <c r="X78" s="57">
        <f>X79+X81</f>
        <v>1041000</v>
      </c>
      <c r="Y78" s="58">
        <f>Y79+Y81</f>
        <v>237227</v>
      </c>
      <c r="Z78" s="5"/>
      <c r="AA78" s="5"/>
      <c r="AB78" s="2"/>
    </row>
    <row r="79" spans="1:28" ht="54" customHeight="1" x14ac:dyDescent="0.3">
      <c r="A79" s="2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42" t="s">
        <v>16</v>
      </c>
      <c r="O79" s="36" t="s">
        <v>46</v>
      </c>
      <c r="P79" s="36" t="s">
        <v>34</v>
      </c>
      <c r="Q79" s="26"/>
      <c r="R79" s="32">
        <v>9900008190</v>
      </c>
      <c r="S79" s="46">
        <v>100</v>
      </c>
      <c r="T79" s="10"/>
      <c r="U79" s="9"/>
      <c r="V79" s="53">
        <f>V80</f>
        <v>2293500</v>
      </c>
      <c r="W79" s="50"/>
      <c r="X79" s="57">
        <f>X80</f>
        <v>985000</v>
      </c>
      <c r="Y79" s="58">
        <f>Y80</f>
        <v>167942</v>
      </c>
      <c r="Z79" s="5"/>
      <c r="AA79" s="5"/>
      <c r="AB79" s="2"/>
    </row>
    <row r="80" spans="1:28" ht="25" customHeight="1" x14ac:dyDescent="0.3">
      <c r="A80" s="2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42" t="s">
        <v>64</v>
      </c>
      <c r="O80" s="36" t="s">
        <v>46</v>
      </c>
      <c r="P80" s="36" t="s">
        <v>34</v>
      </c>
      <c r="Q80" s="26"/>
      <c r="R80" s="32">
        <v>9900008190</v>
      </c>
      <c r="S80" s="46">
        <v>110</v>
      </c>
      <c r="T80" s="10"/>
      <c r="U80" s="9"/>
      <c r="V80" s="53">
        <v>2293500</v>
      </c>
      <c r="W80" s="50"/>
      <c r="X80" s="57">
        <v>985000</v>
      </c>
      <c r="Y80" s="58">
        <v>167942</v>
      </c>
      <c r="Z80" s="5"/>
      <c r="AA80" s="5"/>
      <c r="AB80" s="2"/>
    </row>
    <row r="81" spans="1:28" ht="24" customHeight="1" x14ac:dyDescent="0.3">
      <c r="A81" s="2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42" t="s">
        <v>24</v>
      </c>
      <c r="O81" s="36" t="s">
        <v>46</v>
      </c>
      <c r="P81" s="36" t="s">
        <v>34</v>
      </c>
      <c r="Q81" s="26"/>
      <c r="R81" s="32">
        <v>9900008190</v>
      </c>
      <c r="S81" s="46">
        <v>200</v>
      </c>
      <c r="T81" s="10"/>
      <c r="U81" s="9"/>
      <c r="V81" s="53">
        <f>V82</f>
        <v>282350</v>
      </c>
      <c r="W81" s="50"/>
      <c r="X81" s="57">
        <f>X82</f>
        <v>56000</v>
      </c>
      <c r="Y81" s="58">
        <f>Y82</f>
        <v>69285</v>
      </c>
      <c r="Z81" s="5"/>
      <c r="AA81" s="5"/>
      <c r="AB81" s="2"/>
    </row>
    <row r="82" spans="1:28" ht="31" customHeight="1" x14ac:dyDescent="0.3">
      <c r="A82" s="2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42" t="s">
        <v>25</v>
      </c>
      <c r="O82" s="36" t="s">
        <v>46</v>
      </c>
      <c r="P82" s="36" t="s">
        <v>34</v>
      </c>
      <c r="Q82" s="26"/>
      <c r="R82" s="32">
        <v>9900008190</v>
      </c>
      <c r="S82" s="46">
        <v>240</v>
      </c>
      <c r="T82" s="10"/>
      <c r="U82" s="9"/>
      <c r="V82" s="53">
        <v>282350</v>
      </c>
      <c r="W82" s="50"/>
      <c r="X82" s="57">
        <v>56000</v>
      </c>
      <c r="Y82" s="58">
        <v>69285</v>
      </c>
      <c r="Z82" s="5"/>
      <c r="AA82" s="5"/>
      <c r="AB82" s="2"/>
    </row>
    <row r="83" spans="1:28" ht="25" customHeight="1" x14ac:dyDescent="0.3">
      <c r="A83" s="2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42" t="s">
        <v>71</v>
      </c>
      <c r="O83" s="36" t="s">
        <v>46</v>
      </c>
      <c r="P83" s="36" t="s">
        <v>34</v>
      </c>
      <c r="Q83" s="54"/>
      <c r="R83" s="56"/>
      <c r="S83" s="46"/>
      <c r="T83" s="10"/>
      <c r="U83" s="9"/>
      <c r="V83" s="53">
        <v>0</v>
      </c>
      <c r="W83" s="50"/>
      <c r="X83" s="57">
        <f>X84</f>
        <v>790900</v>
      </c>
      <c r="Y83" s="58">
        <f>Y84</f>
        <v>0</v>
      </c>
      <c r="Z83" s="5"/>
      <c r="AA83" s="5"/>
      <c r="AB83" s="2"/>
    </row>
    <row r="84" spans="1:28" ht="25" customHeight="1" x14ac:dyDescent="0.3">
      <c r="A84" s="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42" t="s">
        <v>24</v>
      </c>
      <c r="O84" s="36" t="s">
        <v>46</v>
      </c>
      <c r="P84" s="36" t="s">
        <v>34</v>
      </c>
      <c r="Q84" s="54"/>
      <c r="R84" s="56" t="s">
        <v>75</v>
      </c>
      <c r="S84" s="46">
        <v>200</v>
      </c>
      <c r="T84" s="10"/>
      <c r="U84" s="9"/>
      <c r="V84" s="53">
        <v>0</v>
      </c>
      <c r="W84" s="50"/>
      <c r="X84" s="57">
        <f>X85</f>
        <v>790900</v>
      </c>
      <c r="Y84" s="58">
        <f>Y85</f>
        <v>0</v>
      </c>
      <c r="Z84" s="5"/>
      <c r="AA84" s="5"/>
      <c r="AB84" s="2"/>
    </row>
    <row r="85" spans="1:28" ht="25" customHeight="1" x14ac:dyDescent="0.3">
      <c r="A85" s="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42" t="s">
        <v>25</v>
      </c>
      <c r="O85" s="36" t="s">
        <v>46</v>
      </c>
      <c r="P85" s="36" t="s">
        <v>34</v>
      </c>
      <c r="Q85" s="54"/>
      <c r="R85" s="56" t="s">
        <v>75</v>
      </c>
      <c r="S85" s="46">
        <v>240</v>
      </c>
      <c r="T85" s="10"/>
      <c r="U85" s="9"/>
      <c r="V85" s="53">
        <v>0</v>
      </c>
      <c r="W85" s="50"/>
      <c r="X85" s="57">
        <v>790900</v>
      </c>
      <c r="Y85" s="58">
        <v>0</v>
      </c>
      <c r="Z85" s="5"/>
      <c r="AA85" s="5"/>
      <c r="AB85" s="2"/>
    </row>
    <row r="86" spans="1:28" ht="15" customHeight="1" x14ac:dyDescent="0.3">
      <c r="A86" s="2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41" t="s">
        <v>65</v>
      </c>
      <c r="O86" s="43" t="s">
        <v>49</v>
      </c>
      <c r="P86" s="43" t="s">
        <v>36</v>
      </c>
      <c r="Q86" s="28"/>
      <c r="R86" s="12"/>
      <c r="S86" s="11"/>
      <c r="T86" s="10"/>
      <c r="U86" s="9"/>
      <c r="V86" s="49">
        <f>V87</f>
        <v>255900</v>
      </c>
      <c r="W86" s="50"/>
      <c r="X86" s="51">
        <f t="shared" ref="X86:Y89" si="4">X87</f>
        <v>255900</v>
      </c>
      <c r="Y86" s="52">
        <f t="shared" si="4"/>
        <v>255900</v>
      </c>
      <c r="Z86" s="5"/>
      <c r="AA86" s="5"/>
      <c r="AB86" s="2"/>
    </row>
    <row r="87" spans="1:28" ht="15" customHeight="1" x14ac:dyDescent="0.3">
      <c r="A87" s="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41" t="s">
        <v>66</v>
      </c>
      <c r="O87" s="43" t="s">
        <v>49</v>
      </c>
      <c r="P87" s="43" t="s">
        <v>34</v>
      </c>
      <c r="Q87" s="28"/>
      <c r="R87" s="12"/>
      <c r="S87" s="11"/>
      <c r="T87" s="10"/>
      <c r="U87" s="9"/>
      <c r="V87" s="53">
        <f>V88</f>
        <v>255900</v>
      </c>
      <c r="W87" s="50"/>
      <c r="X87" s="57">
        <f t="shared" si="4"/>
        <v>255900</v>
      </c>
      <c r="Y87" s="58">
        <f t="shared" si="4"/>
        <v>255900</v>
      </c>
      <c r="Z87" s="5"/>
      <c r="AA87" s="5"/>
      <c r="AB87" s="2"/>
    </row>
    <row r="88" spans="1:28" ht="15" customHeight="1" x14ac:dyDescent="0.3">
      <c r="A88" s="2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42" t="s">
        <v>67</v>
      </c>
      <c r="O88" s="36" t="s">
        <v>49</v>
      </c>
      <c r="P88" s="36" t="s">
        <v>34</v>
      </c>
      <c r="Q88" s="26"/>
      <c r="R88" s="32">
        <v>9900010100</v>
      </c>
      <c r="S88" s="11"/>
      <c r="T88" s="10"/>
      <c r="U88" s="9"/>
      <c r="V88" s="53">
        <f>V89</f>
        <v>255900</v>
      </c>
      <c r="W88" s="50"/>
      <c r="X88" s="57">
        <f t="shared" si="4"/>
        <v>255900</v>
      </c>
      <c r="Y88" s="58">
        <f t="shared" si="4"/>
        <v>255900</v>
      </c>
      <c r="Z88" s="5"/>
      <c r="AA88" s="5"/>
      <c r="AB88" s="2"/>
    </row>
    <row r="89" spans="1:28" ht="15" customHeight="1" x14ac:dyDescent="0.3">
      <c r="A89" s="2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42" t="s">
        <v>68</v>
      </c>
      <c r="O89" s="36" t="s">
        <v>49</v>
      </c>
      <c r="P89" s="36" t="s">
        <v>34</v>
      </c>
      <c r="Q89" s="26" t="s">
        <v>68</v>
      </c>
      <c r="R89" s="32">
        <v>9900010100</v>
      </c>
      <c r="S89" s="46">
        <v>300</v>
      </c>
      <c r="T89" s="10"/>
      <c r="U89" s="9"/>
      <c r="V89" s="53">
        <f>V90</f>
        <v>255900</v>
      </c>
      <c r="W89" s="50"/>
      <c r="X89" s="57">
        <f t="shared" si="4"/>
        <v>255900</v>
      </c>
      <c r="Y89" s="58">
        <f t="shared" si="4"/>
        <v>255900</v>
      </c>
      <c r="Z89" s="5"/>
      <c r="AA89" s="5"/>
      <c r="AB89" s="2"/>
    </row>
    <row r="90" spans="1:28" ht="15" customHeight="1" x14ac:dyDescent="0.3">
      <c r="A90" s="2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42" t="s">
        <v>69</v>
      </c>
      <c r="O90" s="36" t="s">
        <v>49</v>
      </c>
      <c r="P90" s="36" t="s">
        <v>34</v>
      </c>
      <c r="Q90" s="26"/>
      <c r="R90" s="32">
        <v>9900010100</v>
      </c>
      <c r="S90" s="46">
        <v>310</v>
      </c>
      <c r="T90" s="10"/>
      <c r="U90" s="9"/>
      <c r="V90" s="53">
        <v>255900</v>
      </c>
      <c r="W90" s="50"/>
      <c r="X90" s="57">
        <v>255900</v>
      </c>
      <c r="Y90" s="58">
        <v>255900</v>
      </c>
      <c r="Z90" s="5"/>
      <c r="AA90" s="5"/>
      <c r="AB90" s="2"/>
    </row>
    <row r="91" spans="1:28" ht="15" customHeight="1" x14ac:dyDescent="0.3">
      <c r="A91" s="2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42" t="s">
        <v>74</v>
      </c>
      <c r="O91" s="56" t="s">
        <v>72</v>
      </c>
      <c r="P91" s="36"/>
      <c r="Q91" s="54"/>
      <c r="R91" s="55"/>
      <c r="S91" s="46"/>
      <c r="T91" s="10"/>
      <c r="U91" s="9"/>
      <c r="V91" s="49">
        <v>0</v>
      </c>
      <c r="W91" s="50"/>
      <c r="X91" s="51">
        <v>128554.5</v>
      </c>
      <c r="Y91" s="52">
        <v>134759</v>
      </c>
      <c r="Z91" s="5"/>
      <c r="AA91" s="5"/>
      <c r="AB91" s="2"/>
    </row>
    <row r="92" spans="1:28" ht="15" customHeight="1" x14ac:dyDescent="0.3">
      <c r="A92" s="2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42" t="s">
        <v>74</v>
      </c>
      <c r="O92" s="56" t="s">
        <v>72</v>
      </c>
      <c r="P92" s="36" t="s">
        <v>72</v>
      </c>
      <c r="Q92" s="54"/>
      <c r="R92" s="55"/>
      <c r="S92" s="46"/>
      <c r="T92" s="10"/>
      <c r="U92" s="9"/>
      <c r="V92" s="53">
        <v>0</v>
      </c>
      <c r="W92" s="50"/>
      <c r="X92" s="57">
        <v>0</v>
      </c>
      <c r="Y92" s="58">
        <v>0</v>
      </c>
      <c r="Z92" s="5"/>
      <c r="AA92" s="5"/>
      <c r="AB92" s="2"/>
    </row>
    <row r="93" spans="1:28" ht="15" customHeight="1" x14ac:dyDescent="0.3">
      <c r="A93" s="2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42" t="s">
        <v>73</v>
      </c>
      <c r="O93" s="56" t="s">
        <v>72</v>
      </c>
      <c r="P93" s="36" t="s">
        <v>72</v>
      </c>
      <c r="Q93" s="54"/>
      <c r="R93" s="55"/>
      <c r="S93" s="46"/>
      <c r="T93" s="10"/>
      <c r="U93" s="9"/>
      <c r="V93" s="53">
        <v>0</v>
      </c>
      <c r="W93" s="50"/>
      <c r="X93" s="57">
        <v>0</v>
      </c>
      <c r="Y93" s="58">
        <v>0</v>
      </c>
      <c r="Z93" s="5"/>
      <c r="AA93" s="5"/>
      <c r="AB93" s="2"/>
    </row>
    <row r="94" spans="1:28" ht="15" customHeight="1" x14ac:dyDescent="0.25">
      <c r="A94" s="2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41" t="s">
        <v>70</v>
      </c>
      <c r="O94" s="12"/>
      <c r="P94" s="11"/>
      <c r="Q94" s="26"/>
      <c r="R94" s="12"/>
      <c r="S94" s="11"/>
      <c r="T94" s="10"/>
      <c r="U94" s="9"/>
      <c r="V94" s="49">
        <f>V15+V36+V43+V48+V57+V75+V86</f>
        <v>9468845</v>
      </c>
      <c r="W94" s="50"/>
      <c r="X94" s="51">
        <f>X15+X36+X43+X48+X57+X75+X86+X91</f>
        <v>5259835</v>
      </c>
      <c r="Y94" s="52">
        <f>Y15+Y36+Y43+Y48+Y57+Y75+Y86+Y91</f>
        <v>2817006</v>
      </c>
      <c r="Z94" s="5"/>
      <c r="AA94" s="5"/>
      <c r="AB94" s="2"/>
    </row>
    <row r="95" spans="1:28" ht="12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63" t="s">
        <v>0</v>
      </c>
      <c r="O96" s="63"/>
      <c r="P96" s="63"/>
      <c r="Q96" s="63"/>
      <c r="R96" s="63"/>
      <c r="S96" s="3"/>
      <c r="T96" s="3"/>
      <c r="U96" s="3"/>
      <c r="V96" s="3"/>
      <c r="W96" s="2"/>
      <c r="X96" s="2"/>
      <c r="Y96" s="2"/>
      <c r="Z96" s="2"/>
      <c r="AA96" s="1"/>
      <c r="AB96" s="1"/>
    </row>
  </sheetData>
  <mergeCells count="9">
    <mergeCell ref="V1:Y5"/>
    <mergeCell ref="N96:R96"/>
    <mergeCell ref="U12:U13"/>
    <mergeCell ref="V11:Y11"/>
    <mergeCell ref="Q12:Q14"/>
    <mergeCell ref="V12:V13"/>
    <mergeCell ref="X12:X13"/>
    <mergeCell ref="Y12:Y13"/>
    <mergeCell ref="N8:Y10"/>
  </mergeCells>
  <pageMargins left="0.98425196850393704" right="0.39370078740157483" top="0.78740157480314965" bottom="0.78740157480314965" header="0.51181102362204722" footer="0.51181102362204722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ассигн</vt:lpstr>
      <vt:lpstr>ассигн!Заголовки_для_печати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Bah_sa</dc:creator>
  <cp:lastModifiedBy>User</cp:lastModifiedBy>
  <cp:lastPrinted>2021-11-16T09:39:13Z</cp:lastPrinted>
  <dcterms:created xsi:type="dcterms:W3CDTF">2021-05-04T02:38:45Z</dcterms:created>
  <dcterms:modified xsi:type="dcterms:W3CDTF">2021-12-28T03:33:18Z</dcterms:modified>
</cp:coreProperties>
</file>